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checkCompatibility="1"/>
  <mc:AlternateContent xmlns:mc="http://schemas.openxmlformats.org/markup-compatibility/2006">
    <mc:Choice Requires="x15">
      <x15ac:absPath xmlns:x15ac="http://schemas.microsoft.com/office/spreadsheetml/2010/11/ac" url="/Users/dhembd1/Desktop/TICKETS/7:20/bsn-updates/"/>
    </mc:Choice>
  </mc:AlternateContent>
  <xr:revisionPtr revIDLastSave="0" documentId="13_ncr:1_{44ED246E-5EBD-6641-925C-2DBA14BBB068}" xr6:coauthVersionLast="47" xr6:coauthVersionMax="47" xr10:uidLastSave="{00000000-0000-0000-0000-000000000000}"/>
  <bookViews>
    <workbookView xWindow="9040" yWindow="780" windowWidth="38340" windowHeight="27200" xr2:uid="{00000000-000D-0000-FFFF-FFFF00000000}"/>
  </bookViews>
  <sheets>
    <sheet name="FT Fall" sheetId="1" r:id="rId1"/>
    <sheet name="Players" sheetId="10" state="hidden" r:id="rId2"/>
  </sheets>
  <definedNames>
    <definedName name="PlayerPickList">#REF!:INDEX(#REF!,MAX(#REF!),1)</definedName>
    <definedName name="_xlnm.Print_Area" localSheetId="0">'FT Fall'!$A$1:$H$53</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7" i="1" l="1"/>
  <c r="D36" i="1"/>
  <c r="D35" i="1"/>
  <c r="D34" i="1"/>
  <c r="D33" i="1"/>
  <c r="D32" i="1"/>
  <c r="D31" i="1"/>
  <c r="D30" i="1"/>
  <c r="D29" i="1"/>
  <c r="D28" i="1"/>
  <c r="D27" i="1"/>
  <c r="D26" i="1"/>
  <c r="D25" i="1"/>
  <c r="D24" i="1"/>
  <c r="D23" i="1"/>
  <c r="D22" i="1"/>
  <c r="D21" i="1"/>
  <c r="D20" i="1"/>
  <c r="D19" i="1"/>
  <c r="D18" i="1"/>
  <c r="D17" i="1"/>
  <c r="D16" i="1"/>
  <c r="D15" i="1"/>
  <c r="D14" i="1"/>
  <c r="D13" i="1"/>
  <c r="D11" i="1"/>
  <c r="D10" i="1"/>
  <c r="D6" i="10"/>
  <c r="E6" i="10"/>
  <c r="F6" i="10"/>
  <c r="G6" i="10"/>
  <c r="H6" i="10"/>
  <c r="I6" i="10"/>
  <c r="J6" i="10"/>
  <c r="K6" i="10"/>
  <c r="D7" i="10"/>
  <c r="E7" i="10"/>
  <c r="F7" i="10"/>
  <c r="G7" i="10"/>
  <c r="H7" i="10"/>
  <c r="I7" i="10"/>
  <c r="J7" i="10"/>
  <c r="K7" i="10"/>
  <c r="D8" i="10"/>
  <c r="E8" i="10"/>
  <c r="F8" i="10"/>
  <c r="G8" i="10"/>
  <c r="H8" i="10"/>
  <c r="I8" i="10"/>
  <c r="J8" i="10"/>
  <c r="K8" i="10"/>
  <c r="B5" i="10"/>
  <c r="K5" i="10" s="1"/>
  <c r="D9" i="10"/>
  <c r="E9" i="10"/>
  <c r="F9" i="10"/>
  <c r="G9" i="10"/>
  <c r="H9" i="10"/>
  <c r="I9" i="10"/>
  <c r="J9" i="10"/>
  <c r="K9" i="10"/>
  <c r="D10" i="10"/>
  <c r="E10" i="10"/>
  <c r="F10" i="10"/>
  <c r="G10" i="10"/>
  <c r="H10" i="10"/>
  <c r="I10" i="10"/>
  <c r="J10" i="10"/>
  <c r="K10" i="10"/>
  <c r="D11" i="10"/>
  <c r="E11" i="10"/>
  <c r="F11" i="10"/>
  <c r="G11" i="10"/>
  <c r="H11" i="10"/>
  <c r="I11" i="10"/>
  <c r="J11" i="10"/>
  <c r="K11" i="10"/>
  <c r="D12" i="10"/>
  <c r="E12" i="10"/>
  <c r="F12" i="10"/>
  <c r="G12" i="10"/>
  <c r="H12" i="10"/>
  <c r="I12" i="10"/>
  <c r="J12" i="10"/>
  <c r="K12" i="10"/>
  <c r="D13" i="10"/>
  <c r="E13" i="10"/>
  <c r="F13" i="10"/>
  <c r="G13" i="10"/>
  <c r="H13" i="10"/>
  <c r="I13" i="10"/>
  <c r="J13" i="10"/>
  <c r="K13" i="10"/>
  <c r="D14" i="10"/>
  <c r="E14" i="10"/>
  <c r="F14" i="10"/>
  <c r="G14" i="10"/>
  <c r="H14" i="10"/>
  <c r="I14" i="10"/>
  <c r="J14" i="10"/>
  <c r="K14" i="10"/>
  <c r="D15" i="10"/>
  <c r="E15" i="10"/>
  <c r="F15" i="10"/>
  <c r="G15" i="10"/>
  <c r="H15" i="10"/>
  <c r="I15" i="10"/>
  <c r="J15" i="10"/>
  <c r="K15" i="10"/>
  <c r="F5" i="10"/>
  <c r="C13" i="10"/>
  <c r="C8" i="10"/>
  <c r="C15" i="10"/>
  <c r="C11" i="10"/>
  <c r="C12" i="10"/>
  <c r="C7" i="10"/>
  <c r="C10" i="10"/>
  <c r="C14" i="10"/>
  <c r="C6" i="10"/>
  <c r="C9" i="10"/>
  <c r="D12" i="1"/>
  <c r="D5" i="10" l="1"/>
  <c r="P15" i="10"/>
  <c r="S11" i="10"/>
  <c r="N9" i="10"/>
  <c r="R10" i="10"/>
  <c r="T6" i="10"/>
  <c r="S10" i="10"/>
  <c r="T9" i="10"/>
  <c r="S12" i="10"/>
  <c r="P12" i="10"/>
  <c r="R12" i="10"/>
  <c r="Q12" i="10"/>
  <c r="M12" i="10"/>
  <c r="L12" i="10"/>
  <c r="L15" i="10"/>
  <c r="P14" i="10"/>
  <c r="S13" i="10"/>
  <c r="P7" i="10"/>
  <c r="R7" i="10"/>
  <c r="S6" i="10"/>
  <c r="L6" i="10"/>
  <c r="P6" i="10"/>
  <c r="O6" i="10"/>
  <c r="R6" i="10"/>
  <c r="Q10" i="10"/>
  <c r="S15" i="10"/>
  <c r="Q15" i="10"/>
  <c r="T10" i="10"/>
  <c r="M15" i="10"/>
  <c r="T14" i="10"/>
  <c r="D40" i="1"/>
  <c r="N12" i="10"/>
  <c r="T15" i="10"/>
  <c r="L13" i="10"/>
  <c r="T12" i="10"/>
  <c r="O12" i="10"/>
  <c r="S9" i="10"/>
  <c r="M9" i="10"/>
  <c r="P10" i="10"/>
  <c r="M10" i="10"/>
  <c r="N15" i="10"/>
  <c r="R13" i="10"/>
  <c r="L14" i="10"/>
  <c r="M6" i="10"/>
  <c r="S8" i="10"/>
  <c r="P11" i="10"/>
  <c r="N13" i="10"/>
  <c r="T13" i="10"/>
  <c r="Q13" i="10"/>
  <c r="N10" i="10"/>
  <c r="M13" i="10"/>
  <c r="N11" i="10"/>
  <c r="O10" i="10"/>
  <c r="S7" i="10"/>
  <c r="R15" i="10"/>
  <c r="O15" i="10"/>
  <c r="N6" i="10"/>
  <c r="P13" i="10"/>
  <c r="Q6" i="10"/>
  <c r="L10" i="10"/>
  <c r="O13" i="10"/>
  <c r="M11" i="10"/>
  <c r="M14" i="10"/>
  <c r="C5" i="10"/>
  <c r="J5" i="10"/>
  <c r="H5" i="10"/>
  <c r="Q8" i="10"/>
  <c r="L8" i="10"/>
  <c r="L11" i="10"/>
  <c r="N7" i="10"/>
  <c r="N14" i="10"/>
  <c r="O9" i="10"/>
  <c r="O11" i="10"/>
  <c r="M7" i="10"/>
  <c r="M8" i="10"/>
  <c r="E5" i="10"/>
  <c r="I5" i="10"/>
  <c r="N8" i="10"/>
  <c r="R14" i="10"/>
  <c r="O8" i="10"/>
  <c r="Q14" i="10"/>
  <c r="L9" i="10"/>
  <c r="O14" i="10"/>
  <c r="R9" i="10"/>
  <c r="T7" i="10"/>
  <c r="Q7" i="10"/>
  <c r="S14" i="10"/>
  <c r="T8" i="10"/>
  <c r="P9" i="10"/>
  <c r="T11" i="10"/>
  <c r="O7" i="10"/>
  <c r="R11" i="10"/>
  <c r="R8" i="10"/>
  <c r="Q11" i="10"/>
  <c r="L7" i="10"/>
  <c r="Q9" i="10"/>
  <c r="P8" i="10"/>
  <c r="G5" i="10"/>
  <c r="N5" i="10" l="1"/>
  <c r="L5" i="10"/>
  <c r="P5" i="10"/>
  <c r="O5" i="10"/>
  <c r="T5" i="10"/>
  <c r="R5" i="10"/>
  <c r="Q5" i="10"/>
  <c r="S5" i="10"/>
  <c r="M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 Johns River State College</author>
  </authors>
  <commentList>
    <comment ref="C7" authorId="0" shapeId="0" xr:uid="{00000000-0006-0000-0000-000001000000}">
      <text>
        <r>
          <rPr>
            <b/>
            <sz val="9"/>
            <color indexed="81"/>
            <rFont val="Tahoma"/>
            <family val="2"/>
          </rPr>
          <t>St Johns River State College:</t>
        </r>
        <r>
          <rPr>
            <sz val="9"/>
            <color indexed="81"/>
            <rFont val="Tahoma"/>
            <family val="2"/>
          </rPr>
          <t xml:space="preserve">
Choose your courses in this column with the dropdown.  If you make a mistake, just hit backspace.</t>
        </r>
      </text>
    </comment>
    <comment ref="B8" authorId="0" shapeId="0" xr:uid="{00000000-0006-0000-0000-000002000000}">
      <text>
        <r>
          <rPr>
            <b/>
            <sz val="9"/>
            <color indexed="81"/>
            <rFont val="Tahoma"/>
            <family val="2"/>
          </rPr>
          <t>St Johns River State College:</t>
        </r>
        <r>
          <rPr>
            <sz val="9"/>
            <color indexed="81"/>
            <rFont val="Tahoma"/>
            <family val="2"/>
          </rPr>
          <t xml:space="preserve">
Enter Term and Year</t>
        </r>
      </text>
    </comment>
    <comment ref="F8" authorId="0" shapeId="0" xr:uid="{00000000-0006-0000-0000-000003000000}">
      <text>
        <r>
          <rPr>
            <b/>
            <sz val="9"/>
            <color indexed="81"/>
            <rFont val="Tahoma"/>
            <family val="2"/>
          </rPr>
          <t>St Johns River State College:</t>
        </r>
        <r>
          <rPr>
            <sz val="9"/>
            <color indexed="81"/>
            <rFont val="Tahoma"/>
            <family val="2"/>
          </rPr>
          <t xml:space="preserve">
1st Semester assumes a Fall start</t>
        </r>
      </text>
    </comment>
  </commentList>
</comments>
</file>

<file path=xl/sharedStrings.xml><?xml version="1.0" encoding="utf-8"?>
<sst xmlns="http://schemas.openxmlformats.org/spreadsheetml/2006/main" count="78" uniqueCount="75">
  <si>
    <t>Players</t>
  </si>
  <si>
    <t>Sam</t>
  </si>
  <si>
    <t>Joe</t>
  </si>
  <si>
    <t>Fred</t>
  </si>
  <si>
    <t>Chris</t>
  </si>
  <si>
    <t>Mike</t>
  </si>
  <si>
    <t>Pat</t>
  </si>
  <si>
    <t>Lee</t>
  </si>
  <si>
    <t>Will</t>
  </si>
  <si>
    <t>Frank</t>
  </si>
  <si>
    <t>Pete</t>
  </si>
  <si>
    <t>Pitcher</t>
  </si>
  <si>
    <t>Catcher</t>
  </si>
  <si>
    <t>1st Base</t>
  </si>
  <si>
    <t>2nd Base</t>
  </si>
  <si>
    <t>3rd Base</t>
  </si>
  <si>
    <t>Shortstop</t>
  </si>
  <si>
    <t>Right Field</t>
  </si>
  <si>
    <t>Centre Field</t>
  </si>
  <si>
    <t>Left Field</t>
  </si>
  <si>
    <t>01</t>
  </si>
  <si>
    <t>02</t>
  </si>
  <si>
    <t>03</t>
  </si>
  <si>
    <t>04</t>
  </si>
  <si>
    <t>05</t>
  </si>
  <si>
    <t>06</t>
  </si>
  <si>
    <t>07</t>
  </si>
  <si>
    <t>08</t>
  </si>
  <si>
    <t>09</t>
  </si>
  <si>
    <t>Formulas show each player's assigned positions</t>
  </si>
  <si>
    <t>Formulas count number of times each player is assigned to each position</t>
  </si>
  <si>
    <t>Formulas in columns C:K show each player's position in each inning, if one has been selected</t>
  </si>
  <si>
    <t>Formulas in columns L:T count the number of times each player is assigned to each position</t>
  </si>
  <si>
    <t>Conditional formatting highlights higher numbers in columns L:T</t>
  </si>
  <si>
    <t>Term</t>
  </si>
  <si>
    <t>Credits</t>
  </si>
  <si>
    <t>Total Credits Needed</t>
  </si>
  <si>
    <t>Total Credits Earned:</t>
  </si>
  <si>
    <t>Notes</t>
  </si>
  <si>
    <t>5th Semester</t>
  </si>
  <si>
    <t>6th Semester</t>
  </si>
  <si>
    <t>Term/Yr</t>
  </si>
  <si>
    <t>Create Your Own Personal Course Map</t>
  </si>
  <si>
    <t>Pre/Co Req NUR 3805</t>
  </si>
  <si>
    <t>Pre Req NUR 3805</t>
  </si>
  <si>
    <t>Pre Req STA 2023, NUR 3164</t>
  </si>
  <si>
    <t>Pre Req Program Admit.</t>
  </si>
  <si>
    <t xml:space="preserve">Approval of Director </t>
  </si>
  <si>
    <t xml:space="preserve">Pre Req NUR 3805 </t>
  </si>
  <si>
    <t xml:space="preserve"> Pre/Co Req NUR 3805</t>
  </si>
  <si>
    <t>Full Time Course Map Fall start</t>
  </si>
  <si>
    <t>NUR 3805 Professional Roles &amp; Demensions of Professional Nursing Practice</t>
  </si>
  <si>
    <t xml:space="preserve">NUR 3164 Informatics &amp; Evidence-Based Practice </t>
  </si>
  <si>
    <t>NUR 4894 Teaching &amp; Learning in Nursing Practice</t>
  </si>
  <si>
    <t xml:space="preserve">NUR 3655 Community, Diversity, &amp; Population-Based Care </t>
  </si>
  <si>
    <t xml:space="preserve">NUR 3837 Introduction to Nursing Management Systems </t>
  </si>
  <si>
    <t xml:space="preserve">NUR 3169 Applied Evidence-Based Practice in Professional Nursing Practice </t>
  </si>
  <si>
    <t xml:space="preserve">NUR 3826 Legal &amp; Ethical Issues in Management </t>
  </si>
  <si>
    <t xml:space="preserve">NUR4949 Capstone Clinical Practicum </t>
  </si>
  <si>
    <t xml:space="preserve">NUR 3125 Pathophysiology </t>
  </si>
  <si>
    <t>ENC 1102 Freshman Composition II</t>
  </si>
  <si>
    <t>Pre Req ENC 1101</t>
  </si>
  <si>
    <t>Humanities: HUM 2020 Introduction to Humanities</t>
  </si>
  <si>
    <t>Literature: (AML, ENL, LIT) (See college catalog for complete listing)</t>
  </si>
  <si>
    <t>MATH: STA 2023 Statistics</t>
  </si>
  <si>
    <t>MAT 1033 or MGF 1106 or MGF 1107</t>
  </si>
  <si>
    <t>NUR 3065 Health Assessment</t>
  </si>
  <si>
    <t>1st Semester- Fall</t>
  </si>
  <si>
    <t>2nd Semester- Spring</t>
  </si>
  <si>
    <t>3rd Semester- Summer</t>
  </si>
  <si>
    <t>4th Semester- Fall</t>
  </si>
  <si>
    <t>RN TO BSN 8700 Fall Full-time</t>
  </si>
  <si>
    <t>Science Course- 3 credit Any CHM XXXX, BSC XXXX, BCH XXXX, PCB XXXX, PHY XXXX with a minimum of 3 credit hours (See College catalog for pre-requisites)</t>
  </si>
  <si>
    <t>Social Science: : (POS or AMH) (See college catalog for Civic Literacy requirements</t>
  </si>
  <si>
    <t>St. Johns River State College, an equal access institution, prohibits discrimination in its employment, programs, activities, policies and procedures based on race, sex, gender, gender identity, age, color, religion, national origin, ethnicity, disability, pregnancy, sexual orientation, marital status, genetic information or veteran status. Questions pertaining to education equity, equal access or equal opportunity should be addressed to the College Title IX Coordinator/Equity Officer: Charles Romer, Room A0173, 5001 St. Johns Avenue, Palatka, FL 32177; (386) 312-4074; CharlesRomer@sjrstate.edu. Anonymous reporting is available at SJRstate.edu/report. Inquiries/complaints can be filed with the Title IX Coordinator/Equity Officer online, in person, via mail, via email or with the US Department of Education, Office of Civil Rights, Atlanta Office, 61 Forsyth St. SW Suite 19T10, Atlanta, GA 30303-8927.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</si>
</sst>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Calibri"/>
      <family val="2"/>
      <scheme val="minor"/>
    </font>
    <font>
      <sz val="10"/>
      <name val="Arial"/>
      <family val="2"/>
    </font>
    <font>
      <sz val="12"/>
      <name val="Arial Narrow"/>
      <family val="2"/>
    </font>
    <font>
      <u/>
      <sz val="11"/>
      <color indexed="12"/>
      <name val="Arial Narrow"/>
      <family val="2"/>
    </font>
    <font>
      <sz val="10"/>
      <name val="Calibri"/>
      <family val="2"/>
      <scheme val="minor"/>
    </font>
    <font>
      <sz val="11"/>
      <name val="Calibri"/>
      <family val="2"/>
      <scheme val="minor"/>
    </font>
    <font>
      <b/>
      <sz val="10"/>
      <name val="Calibri"/>
      <family val="2"/>
      <scheme val="minor"/>
    </font>
    <font>
      <sz val="8"/>
      <name val="Calibri"/>
      <family val="2"/>
      <scheme val="minor"/>
    </font>
    <font>
      <b/>
      <sz val="12"/>
      <name val="Arial"/>
      <family val="2"/>
    </font>
    <font>
      <sz val="12"/>
      <name val="Calibri"/>
      <family val="2"/>
      <scheme val="minor"/>
    </font>
    <font>
      <sz val="12"/>
      <name val="Arial"/>
      <family val="2"/>
    </font>
    <font>
      <b/>
      <sz val="16"/>
      <name val="Calibri"/>
      <family val="2"/>
      <scheme val="minor"/>
    </font>
    <font>
      <sz val="8"/>
      <name val="Arial"/>
      <family val="2"/>
    </font>
    <font>
      <sz val="9"/>
      <name val="Calibri"/>
      <family val="2"/>
      <scheme val="minor"/>
    </font>
    <font>
      <sz val="14"/>
      <name val="Calibri"/>
      <family val="2"/>
      <scheme val="minor"/>
    </font>
    <font>
      <b/>
      <sz val="14"/>
      <color theme="0"/>
      <name val="Calibri"/>
      <family val="2"/>
      <scheme val="minor"/>
    </font>
    <font>
      <b/>
      <i/>
      <sz val="16"/>
      <name val="Calibri"/>
      <family val="2"/>
      <scheme val="minor"/>
    </font>
    <font>
      <sz val="9"/>
      <color indexed="81"/>
      <name val="Tahoma"/>
      <family val="2"/>
    </font>
    <font>
      <b/>
      <sz val="9"/>
      <color indexed="81"/>
      <name val="Tahoma"/>
      <family val="2"/>
    </font>
    <font>
      <sz val="12"/>
      <color theme="1"/>
      <name val="Calibri"/>
      <family val="2"/>
      <scheme val="minor"/>
    </font>
    <font>
      <sz val="7"/>
      <name val="Calibri (Body)"/>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rgb="FF00B0F0"/>
        <bgColor theme="5"/>
      </patternFill>
    </fill>
    <fill>
      <patternFill patternType="solid">
        <fgColor rgb="FF0070C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style="thin">
        <color auto="1"/>
      </left>
      <right style="thin">
        <color auto="1"/>
      </right>
      <top style="thin">
        <color auto="1"/>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style="thin">
        <color auto="1"/>
      </right>
      <top style="thin">
        <color rgb="FF0070C0"/>
      </top>
      <bottom style="thin">
        <color rgb="FF0070C0"/>
      </bottom>
      <diagonal/>
    </border>
    <border>
      <left style="thin">
        <color rgb="FF0070C0"/>
      </left>
      <right/>
      <top/>
      <bottom/>
      <diagonal/>
    </border>
    <border>
      <left style="thin">
        <color rgb="FF0070C0"/>
      </left>
      <right/>
      <top style="thin">
        <color rgb="FF0070C0"/>
      </top>
      <bottom/>
      <diagonal/>
    </border>
    <border>
      <left style="thin">
        <color rgb="FF0070C0"/>
      </left>
      <right/>
      <top/>
      <bottom style="medium">
        <color rgb="FF0070C0"/>
      </bottom>
      <diagonal/>
    </border>
  </borders>
  <cellStyleXfs count="7">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0" fontId="1" fillId="0" borderId="0"/>
    <xf numFmtId="9" fontId="4" fillId="0" borderId="0" applyFont="0" applyFill="0" applyBorder="0" applyAlignment="0" applyProtection="0"/>
  </cellStyleXfs>
  <cellXfs count="73">
    <xf numFmtId="0" fontId="0" fillId="0" borderId="0" xfId="0"/>
    <xf numFmtId="0" fontId="0" fillId="0" borderId="0" xfId="0" applyFont="1" applyFill="1" applyBorder="1"/>
    <xf numFmtId="0" fontId="0" fillId="0" borderId="0" xfId="0" quotePrefix="1" applyFont="1" applyFill="1" applyBorder="1" applyAlignment="1">
      <alignment horizontal="center"/>
    </xf>
    <xf numFmtId="0" fontId="0" fillId="2" borderId="0" xfId="0" applyFont="1" applyFill="1" applyBorder="1"/>
    <xf numFmtId="0" fontId="6" fillId="0" borderId="0" xfId="0" applyFont="1"/>
    <xf numFmtId="0" fontId="0" fillId="0" borderId="0" xfId="0" applyFont="1"/>
    <xf numFmtId="0" fontId="0" fillId="2" borderId="1" xfId="0" applyFont="1" applyFill="1" applyBorder="1" applyAlignment="1">
      <alignment horizontal="center"/>
    </xf>
    <xf numFmtId="0" fontId="7" fillId="0" borderId="1" xfId="0" applyFont="1" applyBorder="1"/>
    <xf numFmtId="0" fontId="7" fillId="2" borderId="0" xfId="0" applyFont="1" applyFill="1" applyBorder="1"/>
    <xf numFmtId="0" fontId="9" fillId="0" borderId="0" xfId="0" applyFont="1"/>
    <xf numFmtId="0" fontId="8" fillId="0" borderId="0" xfId="0" applyFont="1" applyBorder="1"/>
    <xf numFmtId="0" fontId="0" fillId="2" borderId="3" xfId="0" applyFont="1" applyFill="1" applyBorder="1" applyAlignment="1">
      <alignment horizontal="center"/>
    </xf>
    <xf numFmtId="0" fontId="0" fillId="2" borderId="2" xfId="0" applyFont="1" applyFill="1" applyBorder="1" applyAlignment="1">
      <alignment horizontal="center"/>
    </xf>
    <xf numFmtId="0" fontId="7" fillId="0" borderId="4" xfId="0" applyFont="1" applyBorder="1"/>
    <xf numFmtId="0" fontId="11" fillId="0" borderId="0" xfId="0" applyFont="1"/>
    <xf numFmtId="0" fontId="9" fillId="0" borderId="0" xfId="0" applyFont="1" applyAlignment="1">
      <alignment horizontal="right"/>
    </xf>
    <xf numFmtId="0" fontId="9" fillId="0" borderId="0" xfId="0" applyFont="1" applyBorder="1"/>
    <xf numFmtId="0" fontId="11" fillId="0" borderId="0" xfId="0" applyFont="1" applyBorder="1"/>
    <xf numFmtId="0" fontId="9" fillId="0" borderId="0" xfId="0" applyFont="1" applyAlignment="1">
      <alignment horizontal="center"/>
    </xf>
    <xf numFmtId="0" fontId="14" fillId="3" borderId="5" xfId="0" applyFont="1" applyFill="1" applyBorder="1"/>
    <xf numFmtId="0" fontId="14" fillId="3" borderId="5" xfId="0" quotePrefix="1" applyFont="1" applyFill="1" applyBorder="1" applyAlignment="1">
      <alignment horizontal="center"/>
    </xf>
    <xf numFmtId="0" fontId="15" fillId="4" borderId="5" xfId="0" applyFont="1" applyFill="1" applyBorder="1" applyAlignment="1">
      <alignment horizontal="center"/>
    </xf>
    <xf numFmtId="0" fontId="9" fillId="0" borderId="5" xfId="0" applyFont="1" applyBorder="1"/>
    <xf numFmtId="0" fontId="9" fillId="0" borderId="5" xfId="0" applyFont="1" applyFill="1" applyBorder="1" applyAlignment="1">
      <alignment horizontal="center"/>
    </xf>
    <xf numFmtId="0" fontId="9" fillId="0" borderId="5" xfId="0" applyFont="1" applyFill="1" applyBorder="1"/>
    <xf numFmtId="0" fontId="12" fillId="0" borderId="0" xfId="0" applyFont="1" applyAlignment="1">
      <alignment horizontal="centerContinuous"/>
    </xf>
    <xf numFmtId="0" fontId="14" fillId="5" borderId="5" xfId="0" applyFont="1" applyFill="1" applyBorder="1"/>
    <xf numFmtId="0" fontId="9" fillId="5" borderId="5" xfId="0" applyFont="1" applyFill="1" applyBorder="1"/>
    <xf numFmtId="0" fontId="9" fillId="0" borderId="7" xfId="0" applyFont="1" applyFill="1" applyBorder="1"/>
    <xf numFmtId="0" fontId="9" fillId="0" borderId="7" xfId="0" applyFont="1" applyFill="1" applyBorder="1" applyAlignment="1">
      <alignment horizontal="center"/>
    </xf>
    <xf numFmtId="0" fontId="9" fillId="0" borderId="7" xfId="0" applyFont="1" applyBorder="1"/>
    <xf numFmtId="0" fontId="9" fillId="5" borderId="7" xfId="0" applyFont="1" applyFill="1" applyBorder="1"/>
    <xf numFmtId="0" fontId="9" fillId="0" borderId="6" xfId="0" applyFont="1" applyFill="1" applyBorder="1"/>
    <xf numFmtId="0" fontId="9" fillId="0" borderId="6" xfId="0" applyFont="1" applyFill="1" applyBorder="1" applyAlignment="1">
      <alignment horizontal="center"/>
    </xf>
    <xf numFmtId="0" fontId="9" fillId="0" borderId="6" xfId="0" applyFont="1" applyBorder="1"/>
    <xf numFmtId="0" fontId="9" fillId="5" borderId="6" xfId="0" applyFont="1" applyFill="1" applyBorder="1"/>
    <xf numFmtId="0" fontId="9" fillId="0" borderId="0" xfId="0" applyFont="1" applyAlignment="1">
      <alignment horizontal="centerContinuous"/>
    </xf>
    <xf numFmtId="0" fontId="5" fillId="0" borderId="0" xfId="0" applyFont="1" applyAlignment="1">
      <alignment horizontal="right"/>
    </xf>
    <xf numFmtId="0" fontId="5" fillId="0" borderId="0" xfId="0" applyFont="1" applyAlignment="1">
      <alignment horizontal="center"/>
    </xf>
    <xf numFmtId="9" fontId="5" fillId="0" borderId="0" xfId="6" applyFont="1" applyAlignment="1">
      <alignment horizontal="center"/>
    </xf>
    <xf numFmtId="0" fontId="13" fillId="0" borderId="5" xfId="0" applyFont="1" applyBorder="1" applyAlignment="1">
      <alignment wrapText="1"/>
    </xf>
    <xf numFmtId="0" fontId="13" fillId="0" borderId="6" xfId="0" applyFont="1" applyBorder="1" applyAlignment="1">
      <alignment wrapText="1"/>
    </xf>
    <xf numFmtId="0" fontId="13" fillId="0" borderId="7" xfId="0" applyFont="1" applyBorder="1" applyAlignment="1">
      <alignment wrapText="1"/>
    </xf>
    <xf numFmtId="0" fontId="9" fillId="0" borderId="0" xfId="0" applyFont="1" applyBorder="1" applyAlignment="1">
      <alignment wrapText="1"/>
    </xf>
    <xf numFmtId="0" fontId="10" fillId="0" borderId="0" xfId="0" quotePrefix="1" applyFont="1" applyBorder="1" applyAlignment="1">
      <alignment wrapText="1"/>
    </xf>
    <xf numFmtId="0" fontId="9" fillId="0" borderId="0" xfId="0" applyFont="1" applyAlignment="1">
      <alignment wrapText="1"/>
    </xf>
    <xf numFmtId="0" fontId="15" fillId="4" borderId="5" xfId="0" applyFont="1" applyFill="1" applyBorder="1" applyAlignment="1">
      <alignment horizontal="center" wrapText="1"/>
    </xf>
    <xf numFmtId="0" fontId="9" fillId="0" borderId="5" xfId="0" applyFont="1" applyBorder="1" applyAlignment="1">
      <alignment wrapText="1"/>
    </xf>
    <xf numFmtId="0" fontId="9" fillId="0" borderId="6" xfId="0" applyFont="1" applyBorder="1" applyAlignment="1">
      <alignment wrapText="1"/>
    </xf>
    <xf numFmtId="0" fontId="9" fillId="0" borderId="7" xfId="0" applyFont="1" applyBorder="1" applyAlignment="1">
      <alignment wrapText="1"/>
    </xf>
    <xf numFmtId="0" fontId="9" fillId="0" borderId="0" xfId="0" applyFont="1" applyAlignment="1">
      <alignment horizontal="right" wrapText="1"/>
    </xf>
    <xf numFmtId="0" fontId="9" fillId="0" borderId="0" xfId="0" applyFont="1" applyAlignment="1">
      <alignment horizontal="centerContinuous" wrapText="1"/>
    </xf>
    <xf numFmtId="0" fontId="0" fillId="0" borderId="5" xfId="0" applyFont="1" applyBorder="1" applyAlignment="1">
      <alignment wrapText="1"/>
    </xf>
    <xf numFmtId="0" fontId="0" fillId="0" borderId="5" xfId="0" applyFont="1" applyBorder="1" applyAlignment="1">
      <alignment vertical="top" wrapText="1"/>
    </xf>
    <xf numFmtId="0" fontId="0" fillId="0" borderId="6" xfId="0" applyFont="1" applyBorder="1" applyAlignment="1">
      <alignment wrapText="1"/>
    </xf>
    <xf numFmtId="0" fontId="0" fillId="0" borderId="7" xfId="0" applyFont="1" applyBorder="1" applyAlignment="1">
      <alignment wrapText="1"/>
    </xf>
    <xf numFmtId="0" fontId="0" fillId="0" borderId="8" xfId="0" applyFont="1" applyBorder="1" applyAlignment="1">
      <alignment wrapText="1"/>
    </xf>
    <xf numFmtId="0" fontId="19" fillId="0" borderId="6" xfId="0" applyFont="1" applyBorder="1" applyAlignment="1">
      <alignment horizontal="center"/>
    </xf>
    <xf numFmtId="0" fontId="0" fillId="0" borderId="11" xfId="0" applyFont="1" applyBorder="1"/>
    <xf numFmtId="0" fontId="0" fillId="0" borderId="5" xfId="0" applyFont="1" applyBorder="1"/>
    <xf numFmtId="0" fontId="0" fillId="0" borderId="10" xfId="0" applyFont="1" applyBorder="1" applyAlignment="1">
      <alignment wrapText="1"/>
    </xf>
    <xf numFmtId="0" fontId="9" fillId="0" borderId="8" xfId="0" applyFont="1" applyBorder="1" applyAlignment="1">
      <alignment horizontal="center" vertical="center" textRotation="90"/>
    </xf>
    <xf numFmtId="0" fontId="9" fillId="0" borderId="9" xfId="0" applyFont="1" applyBorder="1" applyAlignment="1">
      <alignment horizontal="center" vertical="center" textRotation="90"/>
    </xf>
    <xf numFmtId="0" fontId="9" fillId="0" borderId="10" xfId="0" applyFont="1" applyBorder="1" applyAlignment="1">
      <alignment horizontal="center" vertical="center" textRotation="90"/>
    </xf>
    <xf numFmtId="0" fontId="16" fillId="0" borderId="0" xfId="0" applyFont="1" applyAlignment="1">
      <alignment horizontal="center"/>
    </xf>
    <xf numFmtId="0" fontId="9" fillId="0" borderId="13" xfId="0" applyFont="1" applyBorder="1" applyAlignment="1">
      <alignment horizontal="center" vertical="center" textRotation="90" wrapText="1"/>
    </xf>
    <xf numFmtId="0" fontId="9" fillId="0" borderId="12" xfId="0" applyFont="1" applyBorder="1" applyAlignment="1">
      <alignment horizontal="center" vertical="center" textRotation="90" wrapText="1"/>
    </xf>
    <xf numFmtId="0" fontId="9" fillId="0" borderId="14"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9" fillId="0" borderId="8" xfId="0" applyFont="1" applyBorder="1" applyAlignment="1">
      <alignment horizontal="center" vertical="center" textRotation="90" wrapText="1"/>
    </xf>
    <xf numFmtId="0" fontId="9" fillId="0" borderId="9" xfId="0" applyFont="1" applyBorder="1" applyAlignment="1">
      <alignment horizontal="center" vertical="center" textRotation="90" wrapText="1"/>
    </xf>
    <xf numFmtId="0" fontId="20" fillId="0" borderId="0" xfId="0" applyFont="1" applyAlignment="1">
      <alignment vertical="top" wrapText="1"/>
    </xf>
    <xf numFmtId="0" fontId="0" fillId="0" borderId="0" xfId="0" applyAlignment="1">
      <alignment vertical="top" wrapText="1"/>
    </xf>
  </cellXfs>
  <cellStyles count="7">
    <cellStyle name="Hyperlink 2" xfId="1" xr:uid="{00000000-0005-0000-0000-000000000000}"/>
    <cellStyle name="Normal" xfId="0" builtinId="0" customBuiltin="1"/>
    <cellStyle name="Normal 2" xfId="2" xr:uid="{00000000-0005-0000-0000-000002000000}"/>
    <cellStyle name="Normal 2 2" xfId="3" xr:uid="{00000000-0005-0000-0000-000003000000}"/>
    <cellStyle name="Normal 2 3 2" xfId="4" xr:uid="{00000000-0005-0000-0000-000004000000}"/>
    <cellStyle name="Normal 3" xfId="5" xr:uid="{00000000-0005-0000-0000-000005000000}"/>
    <cellStyle name="Percent" xfId="6" builtinId="5"/>
  </cellStyles>
  <dxfs count="31">
    <dxf>
      <font>
        <b/>
        <i/>
        <color rgb="FFCC0000"/>
      </font>
    </dxf>
    <dxf>
      <font>
        <b/>
        <i/>
        <color rgb="FFCC0000"/>
      </font>
    </dxf>
    <dxf>
      <font>
        <b/>
        <i/>
        <color rgb="FFCC0000"/>
      </font>
    </dxf>
    <dxf>
      <font>
        <b/>
        <i/>
        <color rgb="FFCC0000"/>
      </font>
    </dxf>
    <dxf>
      <font>
        <b/>
        <i/>
        <color rgb="FFCC0000"/>
      </font>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left style="thick">
          <color auto="1"/>
        </left>
        <right/>
        <top/>
        <bottom/>
        <vertical/>
        <horizontal/>
      </border>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dxf>
    <dxf>
      <font>
        <strike val="0"/>
        <outline val="0"/>
        <shadow val="0"/>
        <u val="none"/>
        <vertAlign val="baseline"/>
        <sz val="12"/>
        <color auto="1"/>
        <name val="Calibri"/>
        <scheme val="minor"/>
      </font>
      <numFmt numFmtId="0" formatCode="General"/>
      <border diagonalUp="0" diagonalDown="0">
        <left style="thin">
          <color rgb="FF0070C0"/>
        </left>
        <right/>
        <top style="thin">
          <color rgb="FF0070C0"/>
        </top>
        <bottom style="thin">
          <color rgb="FF0070C0"/>
        </bottom>
      </border>
    </dxf>
    <dxf>
      <font>
        <strike val="0"/>
        <outline val="0"/>
        <shadow val="0"/>
        <u val="none"/>
        <vertAlign val="baseline"/>
        <sz val="12"/>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right style="thin">
          <color rgb="FF0070C0"/>
        </right>
        <top style="thin">
          <color rgb="FF0070C0"/>
        </top>
        <bottom style="thin">
          <color rgb="FF0070C0"/>
        </bottom>
      </border>
    </dxf>
    <dxf>
      <font>
        <strike val="0"/>
        <outline val="0"/>
        <shadow val="0"/>
        <u val="none"/>
        <vertAlign val="baseline"/>
        <sz val="12"/>
        <color auto="1"/>
        <name val="Calibri"/>
        <scheme val="minor"/>
      </font>
    </dxf>
    <dxf>
      <font>
        <strike val="0"/>
        <outline val="0"/>
        <shadow val="0"/>
        <u val="none"/>
        <vertAlign val="baseline"/>
        <sz val="14"/>
        <color auto="1"/>
        <name val="Calibri"/>
        <scheme val="minor"/>
      </font>
      <fill>
        <patternFill>
          <bgColor rgb="FF00B0F0"/>
        </patternFill>
      </fill>
      <border diagonalUp="0" diagonalDown="0">
        <left style="thin">
          <color rgb="FF0070C0"/>
        </left>
        <right style="thin">
          <color rgb="FF0070C0"/>
        </right>
        <top/>
        <bottom/>
        <vertical style="thin">
          <color rgb="FF0070C0"/>
        </vertical>
        <horizontal style="thin">
          <color rgb="FF0070C0"/>
        </horizontal>
      </border>
    </dxf>
  </dxfs>
  <tableStyles count="0" defaultTableStyle="TableStyleMedium9" defaultPivotStyle="PivotStyleLight16"/>
  <colors>
    <mruColors>
      <color rgb="FFCC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79375</xdr:colOff>
      <xdr:row>0</xdr:row>
      <xdr:rowOff>47625</xdr:rowOff>
    </xdr:from>
    <xdr:to>
      <xdr:col>2</xdr:col>
      <xdr:colOff>1334353</xdr:colOff>
      <xdr:row>5</xdr:row>
      <xdr:rowOff>123262</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625"/>
          <a:ext cx="1921728" cy="1171012"/>
        </a:xfrm>
        <a:prstGeom prst="rect">
          <a:avLst/>
        </a:prstGeom>
        <a:ln>
          <a:noFill/>
        </a:ln>
        <a:effec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Select" displayName="tblSelect" ref="B7:D37" totalsRowShown="0" headerRowDxfId="30" dataDxfId="29">
  <tableColumns count="3">
    <tableColumn id="1" xr3:uid="{00000000-0010-0000-0000-000001000000}" name="Term/Yr" dataDxfId="28"/>
    <tableColumn id="2" xr3:uid="{00000000-0010-0000-0000-000002000000}" name="Create Your Own Personal Course Map" dataDxfId="27"/>
    <tableColumn id="3" xr3:uid="{00000000-0010-0000-0000-000003000000}" name="Credits" dataDxfId="26">
      <calculatedColumnFormula>IFERROR(VLOOKUP(tblSelect[[#This Row],[Create Your Own Personal Course Map]],#REF!,21,FALSE),"")</calculatedColumnFormula>
    </tableColumn>
  </tableColumns>
  <tableStyleInfo name="TableStyleLight10" showFirstColumn="0"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PlayerStats" displayName="tblPlayerStats" ref="B4:T15" totalsRowShown="0" headerRowDxfId="25" dataDxfId="24">
  <autoFilter ref="B4:T15" xr:uid="{00000000-0009-0000-0100-000004000000}"/>
  <tableColumns count="19">
    <tableColumn id="1" xr3:uid="{00000000-0010-0000-0100-000001000000}" name="Players" dataDxfId="23"/>
    <tableColumn id="2" xr3:uid="{00000000-0010-0000-0100-000002000000}" name="01" dataDxfId="22">
      <calculatedColumnFormula>IF(COUNTIF('FT Fall'!C$8:C$37,$B5),INDEX('FT Fall'!$B$8:$B$37,MATCH($B5,'FT Fall'!C$8:C$37,0)),"")</calculatedColumnFormula>
    </tableColumn>
    <tableColumn id="3" xr3:uid="{00000000-0010-0000-0100-000003000000}" name="02" dataDxfId="21">
      <calculatedColumnFormula>IF(COUNTIF('FT Fall'!#REF!,$B5),INDEX('FT Fall'!$B$8:$B$37,MATCH($B5,'FT Fall'!#REF!,0)),"")</calculatedColumnFormula>
    </tableColumn>
    <tableColumn id="4" xr3:uid="{00000000-0010-0000-0100-000004000000}" name="03" dataDxfId="20">
      <calculatedColumnFormula>IF(COUNTIF('FT Fall'!#REF!,$B5),INDEX('FT Fall'!$B$8:$B$37,MATCH($B5,'FT Fall'!#REF!,0)),"")</calculatedColumnFormula>
    </tableColumn>
    <tableColumn id="5" xr3:uid="{00000000-0010-0000-0100-000005000000}" name="04" dataDxfId="19">
      <calculatedColumnFormula>IF(COUNTIF('FT Fall'!#REF!,$B5),INDEX('FT Fall'!$B$8:$B$37,MATCH($B5,'FT Fall'!#REF!,0)),"")</calculatedColumnFormula>
    </tableColumn>
    <tableColumn id="6" xr3:uid="{00000000-0010-0000-0100-000006000000}" name="05" dataDxfId="18">
      <calculatedColumnFormula>IF(COUNTIF('FT Fall'!#REF!,$B5),INDEX('FT Fall'!$B$8:$B$37,MATCH($B5,'FT Fall'!#REF!,0)),"")</calculatedColumnFormula>
    </tableColumn>
    <tableColumn id="7" xr3:uid="{00000000-0010-0000-0100-000007000000}" name="06" dataDxfId="17">
      <calculatedColumnFormula>IF(COUNTIF('FT Fall'!#REF!,$B5),INDEX('FT Fall'!$B$8:$B$37,MATCH($B5,'FT Fall'!#REF!,0)),"")</calculatedColumnFormula>
    </tableColumn>
    <tableColumn id="8" xr3:uid="{00000000-0010-0000-0100-000008000000}" name="07" dataDxfId="16">
      <calculatedColumnFormula>IF(COUNTIF('FT Fall'!#REF!,$B5),INDEX('FT Fall'!$B$8:$B$37,MATCH($B5,'FT Fall'!#REF!,0)),"")</calculatedColumnFormula>
    </tableColumn>
    <tableColumn id="9" xr3:uid="{00000000-0010-0000-0100-000009000000}" name="08" dataDxfId="15">
      <calculatedColumnFormula>IF(COUNTIF('FT Fall'!#REF!,$B5),INDEX('FT Fall'!$B$8:$B$37,MATCH($B5,'FT Fall'!#REF!,0)),"")</calculatedColumnFormula>
    </tableColumn>
    <tableColumn id="10" xr3:uid="{00000000-0010-0000-0100-00000A000000}" name="09" dataDxfId="14">
      <calculatedColumnFormula>IF(COUNTIF('FT Fall'!#REF!,$B5),INDEX('FT Fall'!$B$8:$B$37,MATCH($B5,'FT Fall'!#REF!,0)),"")</calculatedColumnFormula>
    </tableColumn>
    <tableColumn id="11" xr3:uid="{00000000-0010-0000-0100-00000B000000}" name="Pitcher" dataDxfId="13">
      <calculatedColumnFormula>COUNTIF($C5:$K5,L$4)</calculatedColumnFormula>
    </tableColumn>
    <tableColumn id="12" xr3:uid="{00000000-0010-0000-0100-00000C000000}" name="Catcher" dataDxfId="12">
      <calculatedColumnFormula>COUNTIF($C5:$K5,M$4)</calculatedColumnFormula>
    </tableColumn>
    <tableColumn id="13" xr3:uid="{00000000-0010-0000-0100-00000D000000}" name="1st Base" dataDxfId="11">
      <calculatedColumnFormula>COUNTIF($C5:$K5,N$4)</calculatedColumnFormula>
    </tableColumn>
    <tableColumn id="14" xr3:uid="{00000000-0010-0000-0100-00000E000000}" name="2nd Base" dataDxfId="10">
      <calculatedColumnFormula>COUNTIF($C5:$K5,O$4)</calculatedColumnFormula>
    </tableColumn>
    <tableColumn id="15" xr3:uid="{00000000-0010-0000-0100-00000F000000}" name="3rd Base" dataDxfId="9">
      <calculatedColumnFormula>COUNTIF($C5:$K5,P$4)</calculatedColumnFormula>
    </tableColumn>
    <tableColumn id="16" xr3:uid="{00000000-0010-0000-0100-000010000000}" name="Shortstop" dataDxfId="8">
      <calculatedColumnFormula>COUNTIF($C5:$K5,Q$4)</calculatedColumnFormula>
    </tableColumn>
    <tableColumn id="17" xr3:uid="{00000000-0010-0000-0100-000011000000}" name="Right Field" dataDxfId="7">
      <calculatedColumnFormula>COUNTIF($C5:$K5,R$4)</calculatedColumnFormula>
    </tableColumn>
    <tableColumn id="18" xr3:uid="{00000000-0010-0000-0100-000012000000}" name="Centre Field" dataDxfId="6">
      <calculatedColumnFormula>COUNTIF($C5:$K5,S$4)</calculatedColumnFormula>
    </tableColumn>
    <tableColumn id="19" xr3:uid="{00000000-0010-0000-0100-000013000000}" name="Left Field" dataDxfId="5">
      <calculatedColumnFormula>COUNTIF($C5:$K5,T$4)</calculatedColumnFormula>
    </tableColumn>
  </tableColumns>
  <tableStyleInfo name="TableStyleLight10"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53"/>
  <sheetViews>
    <sheetView showGridLines="0" tabSelected="1" topLeftCell="A25" zoomScale="186" zoomScaleNormal="186" zoomScaleSheetLayoutView="80" zoomScalePageLayoutView="80" workbookViewId="0">
      <selection activeCell="B43" sqref="B43:H43"/>
    </sheetView>
  </sheetViews>
  <sheetFormatPr baseColWidth="10" defaultColWidth="9" defaultRowHeight="16" x14ac:dyDescent="0.2"/>
  <cols>
    <col min="1" max="1" width="0.19921875" style="9" customWidth="1"/>
    <col min="2" max="2" width="10.59765625" style="9" bestFit="1" customWidth="1"/>
    <col min="3" max="3" width="50" style="9" bestFit="1" customWidth="1"/>
    <col min="4" max="4" width="9" style="9" customWidth="1"/>
    <col min="5" max="5" width="1" style="9" customWidth="1"/>
    <col min="6" max="6" width="7" style="9" bestFit="1" customWidth="1"/>
    <col min="7" max="7" width="45.3984375" style="45" customWidth="1"/>
    <col min="8" max="8" width="22.19921875" style="9" customWidth="1"/>
    <col min="9" max="14" width="5.3984375" style="9" bestFit="1" customWidth="1"/>
    <col min="15" max="15" width="9" style="9"/>
    <col min="16" max="16" width="3.59765625" style="9" customWidth="1"/>
    <col min="17" max="25" width="5.59765625" style="9" bestFit="1" customWidth="1"/>
    <col min="26" max="16384" width="9" style="9"/>
  </cols>
  <sheetData>
    <row r="1" spans="1:8" s="16" customFormat="1" x14ac:dyDescent="0.2">
      <c r="G1" s="43"/>
    </row>
    <row r="2" spans="1:8" s="16" customFormat="1" ht="21" x14ac:dyDescent="0.25">
      <c r="B2" s="17"/>
      <c r="C2" s="10"/>
      <c r="G2" s="44"/>
    </row>
    <row r="3" spans="1:8" s="16" customFormat="1" x14ac:dyDescent="0.2">
      <c r="C3" s="10"/>
      <c r="G3" s="43"/>
    </row>
    <row r="4" spans="1:8" x14ac:dyDescent="0.2">
      <c r="C4" s="10"/>
    </row>
    <row r="5" spans="1:8" x14ac:dyDescent="0.2">
      <c r="C5" s="10"/>
    </row>
    <row r="6" spans="1:8" ht="21" x14ac:dyDescent="0.25">
      <c r="B6" s="64" t="s">
        <v>71</v>
      </c>
      <c r="C6" s="64"/>
      <c r="D6" s="64"/>
      <c r="E6" s="64"/>
      <c r="F6" s="64"/>
      <c r="G6" s="64"/>
      <c r="H6" s="64"/>
    </row>
    <row r="7" spans="1:8" ht="20" x14ac:dyDescent="0.25">
      <c r="A7" s="16"/>
      <c r="B7" s="19" t="s">
        <v>41</v>
      </c>
      <c r="C7" s="20" t="s">
        <v>42</v>
      </c>
      <c r="D7" s="19" t="s">
        <v>35</v>
      </c>
      <c r="E7" s="26"/>
      <c r="F7" s="21" t="s">
        <v>34</v>
      </c>
      <c r="G7" s="46" t="s">
        <v>50</v>
      </c>
      <c r="H7" s="21" t="s">
        <v>38</v>
      </c>
    </row>
    <row r="8" spans="1:8" x14ac:dyDescent="0.2">
      <c r="A8" s="16"/>
      <c r="B8" s="24"/>
      <c r="C8" s="23"/>
      <c r="D8" s="22"/>
      <c r="E8" s="27"/>
      <c r="F8" s="61" t="s">
        <v>67</v>
      </c>
      <c r="G8" s="52" t="s">
        <v>60</v>
      </c>
      <c r="H8" s="58" t="s">
        <v>61</v>
      </c>
    </row>
    <row r="9" spans="1:8" ht="45" x14ac:dyDescent="0.2">
      <c r="A9" s="16"/>
      <c r="B9" s="24"/>
      <c r="C9" s="23"/>
      <c r="D9" s="22"/>
      <c r="E9" s="27"/>
      <c r="F9" s="62"/>
      <c r="G9" s="52" t="s">
        <v>72</v>
      </c>
      <c r="H9" s="52"/>
    </row>
    <row r="10" spans="1:8" x14ac:dyDescent="0.2">
      <c r="A10" s="16"/>
      <c r="B10" s="24"/>
      <c r="C10" s="23"/>
      <c r="D10" s="22" t="str">
        <f>IFERROR(VLOOKUP(tblSelect[[#This Row],[Create Your Own Personal Course Map]],#REF!,21,FALSE),"")</f>
        <v/>
      </c>
      <c r="E10" s="27"/>
      <c r="F10" s="62"/>
      <c r="G10" s="52" t="s">
        <v>62</v>
      </c>
      <c r="H10" s="52"/>
    </row>
    <row r="11" spans="1:8" ht="30" x14ac:dyDescent="0.2">
      <c r="A11" s="16"/>
      <c r="B11" s="24"/>
      <c r="C11" s="23"/>
      <c r="D11" s="22" t="str">
        <f>IFERROR(VLOOKUP(tblSelect[[#This Row],[Create Your Own Personal Course Map]],#REF!,21,FALSE),"")</f>
        <v/>
      </c>
      <c r="E11" s="27"/>
      <c r="F11" s="62"/>
      <c r="G11" s="56" t="s">
        <v>73</v>
      </c>
      <c r="H11" s="59"/>
    </row>
    <row r="12" spans="1:8" ht="17" thickBot="1" x14ac:dyDescent="0.25">
      <c r="A12" s="16"/>
      <c r="B12" s="32"/>
      <c r="C12" s="33"/>
      <c r="D12" s="34" t="str">
        <f>IFERROR(VLOOKUP(tblSelect[[#This Row],[Create Your Own Personal Course Map]],#REF!,21,FALSE),"")</f>
        <v/>
      </c>
      <c r="E12" s="35"/>
      <c r="F12" s="63"/>
      <c r="G12" s="57"/>
      <c r="H12" s="57"/>
    </row>
    <row r="13" spans="1:8" ht="30" x14ac:dyDescent="0.2">
      <c r="A13" s="16"/>
      <c r="B13" s="28"/>
      <c r="C13" s="29"/>
      <c r="D13" s="30" t="str">
        <f>IFERROR(VLOOKUP(tblSelect[[#This Row],[Create Your Own Personal Course Map]],#REF!,21,FALSE),"")</f>
        <v/>
      </c>
      <c r="E13" s="31"/>
      <c r="F13" s="65" t="s">
        <v>68</v>
      </c>
      <c r="G13" s="53" t="s">
        <v>63</v>
      </c>
      <c r="H13" s="52"/>
    </row>
    <row r="14" spans="1:8" ht="30" x14ac:dyDescent="0.2">
      <c r="A14" s="16"/>
      <c r="B14" s="24"/>
      <c r="C14" s="23"/>
      <c r="D14" s="22" t="str">
        <f>IFERROR(VLOOKUP(tblSelect[[#This Row],[Create Your Own Personal Course Map]],#REF!,21,FALSE),"")</f>
        <v/>
      </c>
      <c r="E14" s="27"/>
      <c r="F14" s="66"/>
      <c r="G14" s="59" t="s">
        <v>64</v>
      </c>
      <c r="H14" s="52" t="s">
        <v>65</v>
      </c>
    </row>
    <row r="15" spans="1:8" ht="30" x14ac:dyDescent="0.2">
      <c r="A15" s="16"/>
      <c r="B15" s="24"/>
      <c r="C15" s="23"/>
      <c r="D15" s="22" t="str">
        <f>IFERROR(VLOOKUP(tblSelect[[#This Row],[Create Your Own Personal Course Map]],#REF!,21,FALSE),"")</f>
        <v/>
      </c>
      <c r="E15" s="27"/>
      <c r="F15" s="66"/>
      <c r="G15" s="52" t="s">
        <v>51</v>
      </c>
      <c r="H15" s="59" t="s">
        <v>46</v>
      </c>
    </row>
    <row r="16" spans="1:8" x14ac:dyDescent="0.2">
      <c r="A16" s="16"/>
      <c r="B16" s="24"/>
      <c r="C16" s="23"/>
      <c r="D16" s="22" t="str">
        <f>IFERROR(VLOOKUP(tblSelect[[#This Row],[Create Your Own Personal Course Map]],#REF!,21,FALSE),"")</f>
        <v/>
      </c>
      <c r="E16" s="27"/>
      <c r="F16" s="66"/>
      <c r="G16" s="53" t="s">
        <v>59</v>
      </c>
      <c r="H16" s="52" t="s">
        <v>43</v>
      </c>
    </row>
    <row r="17" spans="1:8" ht="17" thickBot="1" x14ac:dyDescent="0.25">
      <c r="A17" s="16"/>
      <c r="B17" s="32"/>
      <c r="C17" s="33"/>
      <c r="D17" s="34" t="str">
        <f>IFERROR(VLOOKUP(tblSelect[[#This Row],[Create Your Own Personal Course Map]],#REF!,21,FALSE),"")</f>
        <v/>
      </c>
      <c r="E17" s="35"/>
      <c r="F17" s="67"/>
      <c r="G17" s="57"/>
      <c r="H17" s="57"/>
    </row>
    <row r="18" spans="1:8" x14ac:dyDescent="0.2">
      <c r="A18" s="16"/>
      <c r="B18" s="28"/>
      <c r="C18" s="29"/>
      <c r="D18" s="30" t="str">
        <f>IFERROR(VLOOKUP(tblSelect[[#This Row],[Create Your Own Personal Course Map]],#REF!,21,FALSE),"")</f>
        <v/>
      </c>
      <c r="E18" s="31"/>
      <c r="F18" s="65" t="s">
        <v>69</v>
      </c>
      <c r="G18" s="53" t="s">
        <v>66</v>
      </c>
      <c r="H18" s="52" t="s">
        <v>49</v>
      </c>
    </row>
    <row r="19" spans="1:8" x14ac:dyDescent="0.2">
      <c r="A19" s="16"/>
      <c r="B19" s="24"/>
      <c r="C19" s="23"/>
      <c r="D19" s="22" t="str">
        <f>IFERROR(VLOOKUP(tblSelect[[#This Row],[Create Your Own Personal Course Map]],#REF!,21,FALSE),"")</f>
        <v/>
      </c>
      <c r="E19" s="27"/>
      <c r="F19" s="66"/>
      <c r="G19" s="52" t="s">
        <v>52</v>
      </c>
      <c r="H19" s="52" t="s">
        <v>43</v>
      </c>
    </row>
    <row r="20" spans="1:8" ht="30" x14ac:dyDescent="0.2">
      <c r="A20" s="16"/>
      <c r="B20" s="24"/>
      <c r="C20" s="23"/>
      <c r="D20" s="22" t="str">
        <f>IFERROR(VLOOKUP(tblSelect[[#This Row],[Create Your Own Personal Course Map]],#REF!,21,FALSE),"")</f>
        <v/>
      </c>
      <c r="E20" s="27"/>
      <c r="F20" s="66"/>
      <c r="G20" s="52" t="s">
        <v>55</v>
      </c>
      <c r="H20" s="52" t="s">
        <v>48</v>
      </c>
    </row>
    <row r="21" spans="1:8" ht="30" x14ac:dyDescent="0.2">
      <c r="A21" s="16"/>
      <c r="B21" s="24"/>
      <c r="C21" s="23"/>
      <c r="D21" s="22" t="str">
        <f>IFERROR(VLOOKUP(tblSelect[[#This Row],[Create Your Own Personal Course Map]],#REF!,21,FALSE),"")</f>
        <v/>
      </c>
      <c r="E21" s="27"/>
      <c r="F21" s="66"/>
      <c r="G21" s="52" t="s">
        <v>54</v>
      </c>
      <c r="H21" s="52" t="s">
        <v>44</v>
      </c>
    </row>
    <row r="22" spans="1:8" ht="17" thickBot="1" x14ac:dyDescent="0.25">
      <c r="A22" s="16"/>
      <c r="B22" s="32"/>
      <c r="C22" s="33"/>
      <c r="D22" s="34" t="str">
        <f>IFERROR(VLOOKUP(tblSelect[[#This Row],[Create Your Own Personal Course Map]],#REF!,21,FALSE),"")</f>
        <v/>
      </c>
      <c r="E22" s="35"/>
      <c r="F22" s="68"/>
      <c r="G22" s="60"/>
      <c r="H22" s="54"/>
    </row>
    <row r="23" spans="1:8" x14ac:dyDescent="0.2">
      <c r="A23" s="16"/>
      <c r="B23" s="28"/>
      <c r="C23" s="29"/>
      <c r="D23" s="30" t="str">
        <f>IFERROR(VLOOKUP(tblSelect[[#This Row],[Create Your Own Personal Course Map]],#REF!,21,FALSE),"")</f>
        <v/>
      </c>
      <c r="E23" s="31"/>
      <c r="F23" s="69" t="s">
        <v>70</v>
      </c>
      <c r="G23" s="55" t="s">
        <v>53</v>
      </c>
      <c r="H23" s="55" t="s">
        <v>44</v>
      </c>
    </row>
    <row r="24" spans="1:8" x14ac:dyDescent="0.2">
      <c r="A24" s="16"/>
      <c r="B24" s="24"/>
      <c r="C24" s="23"/>
      <c r="D24" s="22" t="str">
        <f>IFERROR(VLOOKUP(tblSelect[[#This Row],[Create Your Own Personal Course Map]],#REF!,21,FALSE),"")</f>
        <v/>
      </c>
      <c r="E24" s="27"/>
      <c r="F24" s="70"/>
      <c r="G24" s="52" t="s">
        <v>57</v>
      </c>
      <c r="H24" s="55" t="s">
        <v>44</v>
      </c>
    </row>
    <row r="25" spans="1:8" ht="30" x14ac:dyDescent="0.2">
      <c r="A25" s="16"/>
      <c r="B25" s="24"/>
      <c r="C25" s="23"/>
      <c r="D25" s="22" t="str">
        <f>IFERROR(VLOOKUP(tblSelect[[#This Row],[Create Your Own Personal Course Map]],#REF!,21,FALSE),"")</f>
        <v/>
      </c>
      <c r="E25" s="27"/>
      <c r="F25" s="70"/>
      <c r="G25" s="55" t="s">
        <v>56</v>
      </c>
      <c r="H25" s="55" t="s">
        <v>45</v>
      </c>
    </row>
    <row r="26" spans="1:8" x14ac:dyDescent="0.2">
      <c r="A26" s="16"/>
      <c r="B26" s="24"/>
      <c r="C26" s="23"/>
      <c r="D26" s="22" t="str">
        <f>IFERROR(VLOOKUP(tblSelect[[#This Row],[Create Your Own Personal Course Map]],#REF!,21,FALSE),"")</f>
        <v/>
      </c>
      <c r="E26" s="27"/>
      <c r="F26" s="70"/>
      <c r="G26" s="56" t="s">
        <v>58</v>
      </c>
      <c r="H26" s="56" t="s">
        <v>47</v>
      </c>
    </row>
    <row r="27" spans="1:8" ht="17" thickBot="1" x14ac:dyDescent="0.25">
      <c r="A27" s="16"/>
      <c r="B27" s="32"/>
      <c r="C27" s="33"/>
      <c r="D27" s="34" t="str">
        <f>IFERROR(VLOOKUP(tblSelect[[#This Row],[Create Your Own Personal Course Map]],#REF!,21,FALSE),"")</f>
        <v/>
      </c>
      <c r="E27" s="35"/>
      <c r="F27" s="68"/>
      <c r="G27" s="54"/>
      <c r="H27" s="54"/>
    </row>
    <row r="28" spans="1:8" x14ac:dyDescent="0.2">
      <c r="A28" s="16"/>
      <c r="B28" s="28"/>
      <c r="C28" s="29"/>
      <c r="D28" s="30" t="str">
        <f>IFERROR(VLOOKUP(tblSelect[[#This Row],[Create Your Own Personal Course Map]],#REF!,21,FALSE),"")</f>
        <v/>
      </c>
      <c r="E28" s="31"/>
      <c r="F28" s="61" t="s">
        <v>39</v>
      </c>
      <c r="G28" s="49"/>
      <c r="H28" s="42"/>
    </row>
    <row r="29" spans="1:8" x14ac:dyDescent="0.2">
      <c r="A29" s="16"/>
      <c r="B29" s="24"/>
      <c r="C29" s="23"/>
      <c r="D29" s="22" t="str">
        <f>IFERROR(VLOOKUP(tblSelect[[#This Row],[Create Your Own Personal Course Map]],#REF!,21,FALSE),"")</f>
        <v/>
      </c>
      <c r="E29" s="27"/>
      <c r="F29" s="62"/>
      <c r="G29" s="47"/>
      <c r="H29" s="40"/>
    </row>
    <row r="30" spans="1:8" x14ac:dyDescent="0.2">
      <c r="A30" s="16"/>
      <c r="B30" s="24"/>
      <c r="C30" s="23"/>
      <c r="D30" s="22" t="str">
        <f>IFERROR(VLOOKUP(tblSelect[[#This Row],[Create Your Own Personal Course Map]],#REF!,21,FALSE),"")</f>
        <v/>
      </c>
      <c r="E30" s="27"/>
      <c r="F30" s="62"/>
      <c r="G30" s="47"/>
      <c r="H30" s="40"/>
    </row>
    <row r="31" spans="1:8" x14ac:dyDescent="0.2">
      <c r="A31" s="16"/>
      <c r="B31" s="24"/>
      <c r="C31" s="23"/>
      <c r="D31" s="22" t="str">
        <f>IFERROR(VLOOKUP(tblSelect[[#This Row],[Create Your Own Personal Course Map]],#REF!,21,FALSE),"")</f>
        <v/>
      </c>
      <c r="E31" s="27"/>
      <c r="F31" s="62"/>
      <c r="G31" s="47"/>
      <c r="H31" s="40"/>
    </row>
    <row r="32" spans="1:8" ht="17" thickBot="1" x14ac:dyDescent="0.25">
      <c r="A32" s="16"/>
      <c r="B32" s="32"/>
      <c r="C32" s="33"/>
      <c r="D32" s="34" t="str">
        <f>IFERROR(VLOOKUP(tblSelect[[#This Row],[Create Your Own Personal Course Map]],#REF!,21,FALSE),"")</f>
        <v/>
      </c>
      <c r="E32" s="35"/>
      <c r="F32" s="63"/>
      <c r="G32" s="48"/>
      <c r="H32" s="41"/>
    </row>
    <row r="33" spans="1:8" x14ac:dyDescent="0.2">
      <c r="A33" s="16"/>
      <c r="B33" s="28"/>
      <c r="C33" s="29"/>
      <c r="D33" s="30" t="str">
        <f>IFERROR(VLOOKUP(tblSelect[[#This Row],[Create Your Own Personal Course Map]],#REF!,21,FALSE),"")</f>
        <v/>
      </c>
      <c r="E33" s="31"/>
      <c r="F33" s="61" t="s">
        <v>40</v>
      </c>
      <c r="G33" s="49"/>
      <c r="H33" s="42"/>
    </row>
    <row r="34" spans="1:8" x14ac:dyDescent="0.2">
      <c r="A34" s="16"/>
      <c r="B34" s="24"/>
      <c r="C34" s="23"/>
      <c r="D34" s="22" t="str">
        <f>IFERROR(VLOOKUP(tblSelect[[#This Row],[Create Your Own Personal Course Map]],#REF!,21,FALSE),"")</f>
        <v/>
      </c>
      <c r="E34" s="27"/>
      <c r="F34" s="62"/>
      <c r="G34" s="47"/>
      <c r="H34" s="40"/>
    </row>
    <row r="35" spans="1:8" x14ac:dyDescent="0.2">
      <c r="A35" s="16"/>
      <c r="B35" s="24"/>
      <c r="C35" s="23"/>
      <c r="D35" s="22" t="str">
        <f>IFERROR(VLOOKUP(tblSelect[[#This Row],[Create Your Own Personal Course Map]],#REF!,21,FALSE),"")</f>
        <v/>
      </c>
      <c r="E35" s="27"/>
      <c r="F35" s="62"/>
      <c r="G35" s="47"/>
      <c r="H35" s="40"/>
    </row>
    <row r="36" spans="1:8" x14ac:dyDescent="0.2">
      <c r="A36" s="16"/>
      <c r="B36" s="24"/>
      <c r="C36" s="23"/>
      <c r="D36" s="22" t="str">
        <f>IFERROR(VLOOKUP(tblSelect[[#This Row],[Create Your Own Personal Course Map]],#REF!,21,FALSE),"")</f>
        <v/>
      </c>
      <c r="E36" s="27"/>
      <c r="F36" s="62"/>
      <c r="G36" s="47"/>
      <c r="H36" s="40"/>
    </row>
    <row r="37" spans="1:8" ht="17" thickBot="1" x14ac:dyDescent="0.25">
      <c r="A37" s="16"/>
      <c r="B37" s="24"/>
      <c r="C37" s="23"/>
      <c r="D37" s="22" t="str">
        <f>IFERROR(VLOOKUP(tblSelect[[#This Row],[Create Your Own Personal Course Map]],#REF!,21,FALSE),"")</f>
        <v/>
      </c>
      <c r="E37" s="27"/>
      <c r="F37" s="63"/>
      <c r="G37" s="47"/>
      <c r="H37" s="40"/>
    </row>
    <row r="38" spans="1:8" ht="6.75" customHeight="1" x14ac:dyDescent="0.2"/>
    <row r="39" spans="1:8" x14ac:dyDescent="0.2">
      <c r="C39" s="37" t="s">
        <v>36</v>
      </c>
      <c r="D39" s="38">
        <v>120</v>
      </c>
      <c r="H39" s="15"/>
    </row>
    <row r="40" spans="1:8" x14ac:dyDescent="0.2">
      <c r="C40" s="37" t="s">
        <v>37</v>
      </c>
      <c r="D40" s="38">
        <f>SUM(tblSelect[Credits])</f>
        <v>0</v>
      </c>
      <c r="G40" s="50"/>
    </row>
    <row r="41" spans="1:8" x14ac:dyDescent="0.2">
      <c r="C41" s="37"/>
      <c r="D41" s="39"/>
      <c r="G41" s="50"/>
      <c r="H41" s="15"/>
    </row>
    <row r="42" spans="1:8" x14ac:dyDescent="0.2">
      <c r="D42" s="18"/>
      <c r="G42" s="50"/>
      <c r="H42" s="15"/>
    </row>
    <row r="43" spans="1:8" ht="49" customHeight="1" x14ac:dyDescent="0.2">
      <c r="B43" s="71" t="s">
        <v>74</v>
      </c>
      <c r="C43" s="72"/>
      <c r="D43" s="72"/>
      <c r="E43" s="72"/>
      <c r="F43" s="72"/>
      <c r="G43" s="72"/>
      <c r="H43" s="72"/>
    </row>
    <row r="44" spans="1:8" x14ac:dyDescent="0.2">
      <c r="G44" s="50"/>
    </row>
    <row r="49" spans="2:8" x14ac:dyDescent="0.2">
      <c r="B49" s="25"/>
      <c r="C49" s="36"/>
      <c r="D49" s="36"/>
      <c r="E49" s="36"/>
      <c r="F49" s="36"/>
      <c r="G49" s="51"/>
      <c r="H49" s="36"/>
    </row>
    <row r="50" spans="2:8" x14ac:dyDescent="0.2">
      <c r="B50" s="25"/>
      <c r="C50" s="36"/>
      <c r="D50" s="36"/>
      <c r="E50" s="36"/>
      <c r="F50" s="36"/>
      <c r="G50" s="51"/>
      <c r="H50" s="36"/>
    </row>
    <row r="51" spans="2:8" x14ac:dyDescent="0.2">
      <c r="B51" s="25"/>
      <c r="C51" s="36"/>
      <c r="D51" s="36"/>
      <c r="E51" s="36"/>
      <c r="F51" s="36"/>
      <c r="G51" s="51"/>
      <c r="H51" s="36"/>
    </row>
    <row r="52" spans="2:8" x14ac:dyDescent="0.2">
      <c r="B52" s="25"/>
      <c r="C52" s="36"/>
      <c r="D52" s="36"/>
      <c r="E52" s="36"/>
      <c r="F52" s="36"/>
      <c r="G52" s="51"/>
      <c r="H52" s="36"/>
    </row>
    <row r="53" spans="2:8" x14ac:dyDescent="0.2">
      <c r="B53" s="25"/>
      <c r="C53" s="36"/>
      <c r="D53" s="36"/>
      <c r="E53" s="36"/>
      <c r="F53" s="36"/>
      <c r="G53" s="51"/>
      <c r="H53" s="36"/>
    </row>
  </sheetData>
  <mergeCells count="8">
    <mergeCell ref="B43:H43"/>
    <mergeCell ref="F33:F37"/>
    <mergeCell ref="B6:H6"/>
    <mergeCell ref="F8:F12"/>
    <mergeCell ref="F13:F17"/>
    <mergeCell ref="F18:F22"/>
    <mergeCell ref="F23:F27"/>
    <mergeCell ref="F28:F32"/>
  </mergeCells>
  <phoneticPr fontId="0" type="noConversion"/>
  <conditionalFormatting sqref="C8:C37">
    <cfRule type="expression" dxfId="4" priority="5">
      <formula>"ACG 2021 C Prin of Financial Accounting"</formula>
    </cfRule>
  </conditionalFormatting>
  <conditionalFormatting sqref="G12">
    <cfRule type="expression" dxfId="3" priority="4">
      <formula>"ACG 2021 C Prin of Financial Accounting"</formula>
    </cfRule>
  </conditionalFormatting>
  <conditionalFormatting sqref="H12">
    <cfRule type="expression" dxfId="2" priority="3">
      <formula>"ACG 2021 C Prin of Financial Accounting"</formula>
    </cfRule>
  </conditionalFormatting>
  <conditionalFormatting sqref="G17">
    <cfRule type="expression" dxfId="1" priority="2">
      <formula>"ACG 2021 C Prin of Financial Accounting"</formula>
    </cfRule>
  </conditionalFormatting>
  <conditionalFormatting sqref="H17">
    <cfRule type="expression" dxfId="0" priority="1">
      <formula>"ACG 2021 C Prin of Financial Accounting"</formula>
    </cfRule>
  </conditionalFormatting>
  <dataValidations count="1">
    <dataValidation type="list" allowBlank="1" showInputMessage="1" showErrorMessage="1" sqref="C8:C37 G12:H12 G17:H17" xr:uid="{00000000-0002-0000-0000-000000000000}">
      <formula1>PlayerPickList</formula1>
    </dataValidation>
  </dataValidations>
  <pageMargins left="0.25" right="0.25" top="0.75" bottom="0.75" header="0.3" footer="0.3"/>
  <pageSetup scale="75" orientation="portrait" r:id="rId1"/>
  <headerFooter alignWithMargins="0"/>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24"/>
  <sheetViews>
    <sheetView showGridLines="0" workbookViewId="0">
      <selection activeCell="B7" sqref="B7"/>
    </sheetView>
  </sheetViews>
  <sheetFormatPr baseColWidth="10" defaultColWidth="9" defaultRowHeight="14" x14ac:dyDescent="0.2"/>
  <cols>
    <col min="1" max="1" width="2.19921875" style="5" customWidth="1"/>
    <col min="2" max="2" width="9.796875" style="5" customWidth="1"/>
    <col min="3" max="16384" width="9" style="5"/>
  </cols>
  <sheetData>
    <row r="1" spans="2:20" x14ac:dyDescent="0.2">
      <c r="L1" s="4"/>
    </row>
    <row r="2" spans="2:20" ht="21" x14ac:dyDescent="0.25">
      <c r="B2" s="14" t="s">
        <v>29</v>
      </c>
      <c r="L2" s="14" t="s">
        <v>30</v>
      </c>
    </row>
    <row r="4" spans="2:20" x14ac:dyDescent="0.2">
      <c r="B4" s="1" t="s">
        <v>0</v>
      </c>
      <c r="C4" s="2" t="s">
        <v>20</v>
      </c>
      <c r="D4" s="2" t="s">
        <v>21</v>
      </c>
      <c r="E4" s="2" t="s">
        <v>22</v>
      </c>
      <c r="F4" s="2" t="s">
        <v>23</v>
      </c>
      <c r="G4" s="2" t="s">
        <v>24</v>
      </c>
      <c r="H4" s="2" t="s">
        <v>25</v>
      </c>
      <c r="I4" s="2" t="s">
        <v>26</v>
      </c>
      <c r="J4" s="2" t="s">
        <v>27</v>
      </c>
      <c r="K4" s="2" t="s">
        <v>28</v>
      </c>
      <c r="L4" s="13" t="s">
        <v>11</v>
      </c>
      <c r="M4" s="7" t="s">
        <v>12</v>
      </c>
      <c r="N4" s="7" t="s">
        <v>13</v>
      </c>
      <c r="O4" s="7" t="s">
        <v>14</v>
      </c>
      <c r="P4" s="7" t="s">
        <v>15</v>
      </c>
      <c r="Q4" s="7" t="s">
        <v>16</v>
      </c>
      <c r="R4" s="7" t="s">
        <v>17</v>
      </c>
      <c r="S4" s="7" t="s">
        <v>18</v>
      </c>
      <c r="T4" s="7" t="s">
        <v>19</v>
      </c>
    </row>
    <row r="5" spans="2:20" x14ac:dyDescent="0.2">
      <c r="B5" s="3" t="e">
        <f>#REF!</f>
        <v>#REF!</v>
      </c>
      <c r="C5" s="3" t="str">
        <f>IF(COUNTIF('FT Fall'!C$8:C$37,$B5),INDEX('FT Fall'!$B$8:$B$37,MATCH($B5,'FT Fall'!C$8:C$37,0)),"")</f>
        <v/>
      </c>
      <c r="D5" s="8" t="e">
        <f>IF(COUNTIF('FT Fall'!#REF!,$B5),INDEX('FT Fall'!$B$8:$B$16,MATCH($B5,'FT Fall'!#REF!,0)),"")</f>
        <v>#REF!</v>
      </c>
      <c r="E5" s="8" t="e">
        <f>IF(COUNTIF('FT Fall'!#REF!,$B5),INDEX('FT Fall'!$B$8:$B$16,MATCH($B5,'FT Fall'!#REF!,0)),"")</f>
        <v>#REF!</v>
      </c>
      <c r="F5" s="8" t="e">
        <f>IF(COUNTIF('FT Fall'!#REF!,$B5),INDEX('FT Fall'!$B$8:$B$16,MATCH($B5,'FT Fall'!#REF!,0)),"")</f>
        <v>#REF!</v>
      </c>
      <c r="G5" s="8" t="e">
        <f>IF(COUNTIF('FT Fall'!#REF!,$B5),INDEX('FT Fall'!$B$8:$B$16,MATCH($B5,'FT Fall'!#REF!,0)),"")</f>
        <v>#REF!</v>
      </c>
      <c r="H5" s="8" t="e">
        <f>IF(COUNTIF('FT Fall'!#REF!,$B5),INDEX('FT Fall'!$B$8:$B$16,MATCH($B5,'FT Fall'!#REF!,0)),"")</f>
        <v>#REF!</v>
      </c>
      <c r="I5" s="8" t="e">
        <f>IF(COUNTIF('FT Fall'!#REF!,$B5),INDEX('FT Fall'!$B$8:$B$16,MATCH($B5,'FT Fall'!#REF!,0)),"")</f>
        <v>#REF!</v>
      </c>
      <c r="J5" s="8" t="e">
        <f>IF(COUNTIF('FT Fall'!#REF!,$B5),INDEX('FT Fall'!$B$8:$B$16,MATCH($B5,'FT Fall'!#REF!,0)),"")</f>
        <v>#REF!</v>
      </c>
      <c r="K5" s="8" t="e">
        <f>IF(COUNTIF('FT Fall'!#REF!,$B5),INDEX('FT Fall'!$B$8:$B$16,MATCH($B5,'FT Fall'!#REF!,0)),"")</f>
        <v>#REF!</v>
      </c>
      <c r="L5" s="11">
        <f t="shared" ref="L5:T15" si="0">COUNTIF($C5:$K5,L$4)</f>
        <v>0</v>
      </c>
      <c r="M5" s="12">
        <f t="shared" si="0"/>
        <v>0</v>
      </c>
      <c r="N5" s="6">
        <f t="shared" si="0"/>
        <v>0</v>
      </c>
      <c r="O5" s="6">
        <f t="shared" si="0"/>
        <v>0</v>
      </c>
      <c r="P5" s="6">
        <f t="shared" si="0"/>
        <v>0</v>
      </c>
      <c r="Q5" s="6">
        <f t="shared" si="0"/>
        <v>0</v>
      </c>
      <c r="R5" s="6">
        <f t="shared" si="0"/>
        <v>0</v>
      </c>
      <c r="S5" s="6">
        <f t="shared" si="0"/>
        <v>0</v>
      </c>
      <c r="T5" s="6">
        <f t="shared" si="0"/>
        <v>0</v>
      </c>
    </row>
    <row r="6" spans="2:20" x14ac:dyDescent="0.2">
      <c r="B6" s="3" t="s">
        <v>4</v>
      </c>
      <c r="C6" s="3" t="str">
        <f>IF(COUNTIF('FT Fall'!C$8:C$37,$B6),INDEX('FT Fall'!$B$8:$B$37,MATCH($B6,'FT Fall'!C$8:C$37,0)),"")</f>
        <v/>
      </c>
      <c r="D6" s="3" t="e">
        <f>IF(COUNTIF('FT Fall'!#REF!,$B6),INDEX('FT Fall'!$B$8:$B$37,MATCH($B6,'FT Fall'!#REF!,0)),"")</f>
        <v>#REF!</v>
      </c>
      <c r="E6" s="3" t="e">
        <f>IF(COUNTIF('FT Fall'!#REF!,$B6),INDEX('FT Fall'!$B$8:$B$37,MATCH($B6,'FT Fall'!#REF!,0)),"")</f>
        <v>#REF!</v>
      </c>
      <c r="F6" s="3" t="e">
        <f>IF(COUNTIF('FT Fall'!#REF!,$B6),INDEX('FT Fall'!$B$8:$B$37,MATCH($B6,'FT Fall'!#REF!,0)),"")</f>
        <v>#REF!</v>
      </c>
      <c r="G6" s="3" t="e">
        <f>IF(COUNTIF('FT Fall'!#REF!,$B6),INDEX('FT Fall'!$B$8:$B$37,MATCH($B6,'FT Fall'!#REF!,0)),"")</f>
        <v>#REF!</v>
      </c>
      <c r="H6" s="3" t="e">
        <f>IF(COUNTIF('FT Fall'!#REF!,$B6),INDEX('FT Fall'!$B$8:$B$37,MATCH($B6,'FT Fall'!#REF!,0)),"")</f>
        <v>#REF!</v>
      </c>
      <c r="I6" s="3" t="e">
        <f>IF(COUNTIF('FT Fall'!#REF!,$B6),INDEX('FT Fall'!$B$8:$B$37,MATCH($B6,'FT Fall'!#REF!,0)),"")</f>
        <v>#REF!</v>
      </c>
      <c r="J6" s="3" t="e">
        <f>IF(COUNTIF('FT Fall'!#REF!,$B6),INDEX('FT Fall'!$B$8:$B$37,MATCH($B6,'FT Fall'!#REF!,0)),"")</f>
        <v>#REF!</v>
      </c>
      <c r="K6" s="3" t="e">
        <f>IF(COUNTIF('FT Fall'!#REF!,$B6),INDEX('FT Fall'!$B$8:$B$37,MATCH($B6,'FT Fall'!#REF!,0)),"")</f>
        <v>#REF!</v>
      </c>
      <c r="L6" s="11">
        <f t="shared" si="0"/>
        <v>0</v>
      </c>
      <c r="M6" s="12">
        <f t="shared" si="0"/>
        <v>0</v>
      </c>
      <c r="N6" s="6">
        <f t="shared" si="0"/>
        <v>0</v>
      </c>
      <c r="O6" s="6">
        <f t="shared" si="0"/>
        <v>0</v>
      </c>
      <c r="P6" s="6">
        <f t="shared" si="0"/>
        <v>0</v>
      </c>
      <c r="Q6" s="6">
        <f t="shared" si="0"/>
        <v>0</v>
      </c>
      <c r="R6" s="6">
        <f t="shared" si="0"/>
        <v>0</v>
      </c>
      <c r="S6" s="6">
        <f t="shared" si="0"/>
        <v>0</v>
      </c>
      <c r="T6" s="6">
        <f t="shared" si="0"/>
        <v>0</v>
      </c>
    </row>
    <row r="7" spans="2:20" x14ac:dyDescent="0.2">
      <c r="B7" s="3" t="s">
        <v>9</v>
      </c>
      <c r="C7" s="3" t="str">
        <f>IF(COUNTIF('FT Fall'!C$8:C$37,$B7),INDEX('FT Fall'!$B$8:$B$37,MATCH($B7,'FT Fall'!C$8:C$37,0)),"")</f>
        <v/>
      </c>
      <c r="D7" s="3" t="e">
        <f>IF(COUNTIF('FT Fall'!#REF!,$B7),INDEX('FT Fall'!$B$8:$B$37,MATCH($B7,'FT Fall'!#REF!,0)),"")</f>
        <v>#REF!</v>
      </c>
      <c r="E7" s="3" t="e">
        <f>IF(COUNTIF('FT Fall'!#REF!,$B7),INDEX('FT Fall'!$B$8:$B$37,MATCH($B7,'FT Fall'!#REF!,0)),"")</f>
        <v>#REF!</v>
      </c>
      <c r="F7" s="3" t="e">
        <f>IF(COUNTIF('FT Fall'!#REF!,$B7),INDEX('FT Fall'!$B$8:$B$37,MATCH($B7,'FT Fall'!#REF!,0)),"")</f>
        <v>#REF!</v>
      </c>
      <c r="G7" s="3" t="e">
        <f>IF(COUNTIF('FT Fall'!#REF!,$B7),INDEX('FT Fall'!$B$8:$B$37,MATCH($B7,'FT Fall'!#REF!,0)),"")</f>
        <v>#REF!</v>
      </c>
      <c r="H7" s="3" t="e">
        <f>IF(COUNTIF('FT Fall'!#REF!,$B7),INDEX('FT Fall'!$B$8:$B$37,MATCH($B7,'FT Fall'!#REF!,0)),"")</f>
        <v>#REF!</v>
      </c>
      <c r="I7" s="3" t="e">
        <f>IF(COUNTIF('FT Fall'!#REF!,$B7),INDEX('FT Fall'!$B$8:$B$37,MATCH($B7,'FT Fall'!#REF!,0)),"")</f>
        <v>#REF!</v>
      </c>
      <c r="J7" s="3" t="e">
        <f>IF(COUNTIF('FT Fall'!#REF!,$B7),INDEX('FT Fall'!$B$8:$B$37,MATCH($B7,'FT Fall'!#REF!,0)),"")</f>
        <v>#REF!</v>
      </c>
      <c r="K7" s="3" t="e">
        <f>IF(COUNTIF('FT Fall'!#REF!,$B7),INDEX('FT Fall'!$B$8:$B$37,MATCH($B7,'FT Fall'!#REF!,0)),"")</f>
        <v>#REF!</v>
      </c>
      <c r="L7" s="11">
        <f t="shared" si="0"/>
        <v>0</v>
      </c>
      <c r="M7" s="12">
        <f t="shared" si="0"/>
        <v>0</v>
      </c>
      <c r="N7" s="6">
        <f t="shared" si="0"/>
        <v>0</v>
      </c>
      <c r="O7" s="6">
        <f t="shared" si="0"/>
        <v>0</v>
      </c>
      <c r="P7" s="6">
        <f t="shared" si="0"/>
        <v>0</v>
      </c>
      <c r="Q7" s="6">
        <f t="shared" si="0"/>
        <v>0</v>
      </c>
      <c r="R7" s="6">
        <f t="shared" si="0"/>
        <v>0</v>
      </c>
      <c r="S7" s="6">
        <f t="shared" si="0"/>
        <v>0</v>
      </c>
      <c r="T7" s="6">
        <f t="shared" si="0"/>
        <v>0</v>
      </c>
    </row>
    <row r="8" spans="2:20" x14ac:dyDescent="0.2">
      <c r="B8" s="3" t="s">
        <v>3</v>
      </c>
      <c r="C8" s="3" t="str">
        <f>IF(COUNTIF('FT Fall'!C$8:C$37,$B8),INDEX('FT Fall'!$B$8:$B$37,MATCH($B8,'FT Fall'!C$8:C$37,0)),"")</f>
        <v/>
      </c>
      <c r="D8" s="3" t="e">
        <f>IF(COUNTIF('FT Fall'!#REF!,$B8),INDEX('FT Fall'!$B$8:$B$37,MATCH($B8,'FT Fall'!#REF!,0)),"")</f>
        <v>#REF!</v>
      </c>
      <c r="E8" s="3" t="e">
        <f>IF(COUNTIF('FT Fall'!#REF!,$B8),INDEX('FT Fall'!$B$8:$B$37,MATCH($B8,'FT Fall'!#REF!,0)),"")</f>
        <v>#REF!</v>
      </c>
      <c r="F8" s="3" t="e">
        <f>IF(COUNTIF('FT Fall'!#REF!,$B8),INDEX('FT Fall'!$B$8:$B$37,MATCH($B8,'FT Fall'!#REF!,0)),"")</f>
        <v>#REF!</v>
      </c>
      <c r="G8" s="3" t="e">
        <f>IF(COUNTIF('FT Fall'!#REF!,$B8),INDEX('FT Fall'!$B$8:$B$37,MATCH($B8,'FT Fall'!#REF!,0)),"")</f>
        <v>#REF!</v>
      </c>
      <c r="H8" s="3" t="e">
        <f>IF(COUNTIF('FT Fall'!#REF!,$B8),INDEX('FT Fall'!$B$8:$B$37,MATCH($B8,'FT Fall'!#REF!,0)),"")</f>
        <v>#REF!</v>
      </c>
      <c r="I8" s="3" t="e">
        <f>IF(COUNTIF('FT Fall'!#REF!,$B8),INDEX('FT Fall'!$B$8:$B$37,MATCH($B8,'FT Fall'!#REF!,0)),"")</f>
        <v>#REF!</v>
      </c>
      <c r="J8" s="3" t="e">
        <f>IF(COUNTIF('FT Fall'!#REF!,$B8),INDEX('FT Fall'!$B$8:$B$37,MATCH($B8,'FT Fall'!#REF!,0)),"")</f>
        <v>#REF!</v>
      </c>
      <c r="K8" s="3" t="e">
        <f>IF(COUNTIF('FT Fall'!#REF!,$B8),INDEX('FT Fall'!$B$8:$B$37,MATCH($B8,'FT Fall'!#REF!,0)),"")</f>
        <v>#REF!</v>
      </c>
      <c r="L8" s="11">
        <f t="shared" si="0"/>
        <v>0</v>
      </c>
      <c r="M8" s="12">
        <f t="shared" si="0"/>
        <v>0</v>
      </c>
      <c r="N8" s="6">
        <f t="shared" si="0"/>
        <v>0</v>
      </c>
      <c r="O8" s="6">
        <f t="shared" si="0"/>
        <v>0</v>
      </c>
      <c r="P8" s="6">
        <f t="shared" si="0"/>
        <v>0</v>
      </c>
      <c r="Q8" s="6">
        <f t="shared" si="0"/>
        <v>0</v>
      </c>
      <c r="R8" s="6">
        <f t="shared" si="0"/>
        <v>0</v>
      </c>
      <c r="S8" s="6">
        <f t="shared" si="0"/>
        <v>0</v>
      </c>
      <c r="T8" s="6">
        <f t="shared" si="0"/>
        <v>0</v>
      </c>
    </row>
    <row r="9" spans="2:20" x14ac:dyDescent="0.2">
      <c r="B9" s="3" t="s">
        <v>2</v>
      </c>
      <c r="C9" s="3" t="str">
        <f>IF(COUNTIF('FT Fall'!C$8:C$37,$B9),INDEX('FT Fall'!$B$8:$B$37,MATCH($B9,'FT Fall'!C$8:C$37,0)),"")</f>
        <v/>
      </c>
      <c r="D9" s="8" t="e">
        <f>IF(COUNTIF('FT Fall'!#REF!,$B9),INDEX('FT Fall'!$B$8:$B$16,MATCH($B9,'FT Fall'!#REF!,0)),"")</f>
        <v>#REF!</v>
      </c>
      <c r="E9" s="8" t="e">
        <f>IF(COUNTIF('FT Fall'!#REF!,$B9),INDEX('FT Fall'!$B$8:$B$16,MATCH($B9,'FT Fall'!#REF!,0)),"")</f>
        <v>#REF!</v>
      </c>
      <c r="F9" s="8" t="e">
        <f>IF(COUNTIF('FT Fall'!#REF!,$B9),INDEX('FT Fall'!$B$8:$B$16,MATCH($B9,'FT Fall'!#REF!,0)),"")</f>
        <v>#REF!</v>
      </c>
      <c r="G9" s="8" t="e">
        <f>IF(COUNTIF('FT Fall'!#REF!,$B9),INDEX('FT Fall'!$B$8:$B$16,MATCH($B9,'FT Fall'!#REF!,0)),"")</f>
        <v>#REF!</v>
      </c>
      <c r="H9" s="8" t="e">
        <f>IF(COUNTIF('FT Fall'!#REF!,$B9),INDEX('FT Fall'!$B$8:$B$16,MATCH($B9,'FT Fall'!#REF!,0)),"")</f>
        <v>#REF!</v>
      </c>
      <c r="I9" s="8" t="e">
        <f>IF(COUNTIF('FT Fall'!#REF!,$B9),INDEX('FT Fall'!$B$8:$B$16,MATCH($B9,'FT Fall'!#REF!,0)),"")</f>
        <v>#REF!</v>
      </c>
      <c r="J9" s="8" t="e">
        <f>IF(COUNTIF('FT Fall'!#REF!,$B9),INDEX('FT Fall'!$B$8:$B$16,MATCH($B9,'FT Fall'!#REF!,0)),"")</f>
        <v>#REF!</v>
      </c>
      <c r="K9" s="8" t="e">
        <f>IF(COUNTIF('FT Fall'!#REF!,$B9),INDEX('FT Fall'!$B$8:$B$16,MATCH($B9,'FT Fall'!#REF!,0)),"")</f>
        <v>#REF!</v>
      </c>
      <c r="L9" s="11">
        <f t="shared" si="0"/>
        <v>0</v>
      </c>
      <c r="M9" s="12">
        <f t="shared" si="0"/>
        <v>0</v>
      </c>
      <c r="N9" s="6">
        <f>COUNTIF($C9:$K9,N$4)</f>
        <v>0</v>
      </c>
      <c r="O9" s="6">
        <f t="shared" si="0"/>
        <v>0</v>
      </c>
      <c r="P9" s="6">
        <f t="shared" si="0"/>
        <v>0</v>
      </c>
      <c r="Q9" s="6">
        <f t="shared" si="0"/>
        <v>0</v>
      </c>
      <c r="R9" s="6">
        <f t="shared" si="0"/>
        <v>0</v>
      </c>
      <c r="S9" s="6">
        <f t="shared" si="0"/>
        <v>0</v>
      </c>
      <c r="T9" s="6">
        <f t="shared" si="0"/>
        <v>0</v>
      </c>
    </row>
    <row r="10" spans="2:20" x14ac:dyDescent="0.2">
      <c r="B10" s="3" t="s">
        <v>7</v>
      </c>
      <c r="C10" s="8" t="str">
        <f>IF(COUNTIF('FT Fall'!C$8:C$16,$B10),INDEX('FT Fall'!$B$8:$B$16,MATCH($B10,'FT Fall'!C$8:C$16,0)),"")</f>
        <v/>
      </c>
      <c r="D10" s="8" t="e">
        <f>IF(COUNTIF('FT Fall'!#REF!,$B10),INDEX('FT Fall'!$B$8:$B$16,MATCH($B10,'FT Fall'!#REF!,0)),"")</f>
        <v>#REF!</v>
      </c>
      <c r="E10" s="8" t="e">
        <f>IF(COUNTIF('FT Fall'!#REF!,$B10),INDEX('FT Fall'!$B$8:$B$16,MATCH($B10,'FT Fall'!#REF!,0)),"")</f>
        <v>#REF!</v>
      </c>
      <c r="F10" s="8" t="e">
        <f>IF(COUNTIF('FT Fall'!#REF!,$B10),INDEX('FT Fall'!$B$8:$B$16,MATCH($B10,'FT Fall'!#REF!,0)),"")</f>
        <v>#REF!</v>
      </c>
      <c r="G10" s="8" t="e">
        <f>IF(COUNTIF('FT Fall'!#REF!,$B10),INDEX('FT Fall'!$B$8:$B$16,MATCH($B10,'FT Fall'!#REF!,0)),"")</f>
        <v>#REF!</v>
      </c>
      <c r="H10" s="8" t="e">
        <f>IF(COUNTIF('FT Fall'!#REF!,$B10),INDEX('FT Fall'!$B$8:$B$16,MATCH($B10,'FT Fall'!#REF!,0)),"")</f>
        <v>#REF!</v>
      </c>
      <c r="I10" s="8" t="e">
        <f>IF(COUNTIF('FT Fall'!#REF!,$B10),INDEX('FT Fall'!$B$8:$B$16,MATCH($B10,'FT Fall'!#REF!,0)),"")</f>
        <v>#REF!</v>
      </c>
      <c r="J10" s="8" t="e">
        <f>IF(COUNTIF('FT Fall'!#REF!,$B10),INDEX('FT Fall'!$B$8:$B$16,MATCH($B10,'FT Fall'!#REF!,0)),"")</f>
        <v>#REF!</v>
      </c>
      <c r="K10" s="8" t="e">
        <f>IF(COUNTIF('FT Fall'!#REF!,$B10),INDEX('FT Fall'!$B$8:$B$16,MATCH($B10,'FT Fall'!#REF!,0)),"")</f>
        <v>#REF!</v>
      </c>
      <c r="L10" s="11">
        <f t="shared" si="0"/>
        <v>0</v>
      </c>
      <c r="M10" s="12">
        <f t="shared" si="0"/>
        <v>0</v>
      </c>
      <c r="N10" s="6">
        <f t="shared" si="0"/>
        <v>0</v>
      </c>
      <c r="O10" s="6">
        <f t="shared" si="0"/>
        <v>0</v>
      </c>
      <c r="P10" s="6">
        <f t="shared" si="0"/>
        <v>0</v>
      </c>
      <c r="Q10" s="6">
        <f t="shared" si="0"/>
        <v>0</v>
      </c>
      <c r="R10" s="6">
        <f t="shared" si="0"/>
        <v>0</v>
      </c>
      <c r="S10" s="6">
        <f t="shared" si="0"/>
        <v>0</v>
      </c>
      <c r="T10" s="6">
        <f t="shared" si="0"/>
        <v>0</v>
      </c>
    </row>
    <row r="11" spans="2:20" x14ac:dyDescent="0.2">
      <c r="B11" s="3" t="s">
        <v>5</v>
      </c>
      <c r="C11" s="8" t="str">
        <f>IF(COUNTIF('FT Fall'!C$8:C$16,$B11),INDEX('FT Fall'!$B$8:$B$16,MATCH($B11,'FT Fall'!C$8:C$16,0)),"")</f>
        <v/>
      </c>
      <c r="D11" s="8" t="e">
        <f>IF(COUNTIF('FT Fall'!#REF!,$B11),INDEX('FT Fall'!$B$8:$B$16,MATCH($B11,'FT Fall'!#REF!,0)),"")</f>
        <v>#REF!</v>
      </c>
      <c r="E11" s="8" t="e">
        <f>IF(COUNTIF('FT Fall'!#REF!,$B11),INDEX('FT Fall'!$B$8:$B$16,MATCH($B11,'FT Fall'!#REF!,0)),"")</f>
        <v>#REF!</v>
      </c>
      <c r="F11" s="8" t="e">
        <f>IF(COUNTIF('FT Fall'!#REF!,$B11),INDEX('FT Fall'!$B$8:$B$16,MATCH($B11,'FT Fall'!#REF!,0)),"")</f>
        <v>#REF!</v>
      </c>
      <c r="G11" s="8" t="e">
        <f>IF(COUNTIF('FT Fall'!#REF!,$B11),INDEX('FT Fall'!$B$8:$B$16,MATCH($B11,'FT Fall'!#REF!,0)),"")</f>
        <v>#REF!</v>
      </c>
      <c r="H11" s="8" t="e">
        <f>IF(COUNTIF('FT Fall'!#REF!,$B11),INDEX('FT Fall'!$B$8:$B$16,MATCH($B11,'FT Fall'!#REF!,0)),"")</f>
        <v>#REF!</v>
      </c>
      <c r="I11" s="8" t="e">
        <f>IF(COUNTIF('FT Fall'!#REF!,$B11),INDEX('FT Fall'!$B$8:$B$16,MATCH($B11,'FT Fall'!#REF!,0)),"")</f>
        <v>#REF!</v>
      </c>
      <c r="J11" s="8" t="e">
        <f>IF(COUNTIF('FT Fall'!#REF!,$B11),INDEX('FT Fall'!$B$8:$B$16,MATCH($B11,'FT Fall'!#REF!,0)),"")</f>
        <v>#REF!</v>
      </c>
      <c r="K11" s="8" t="e">
        <f>IF(COUNTIF('FT Fall'!#REF!,$B11),INDEX('FT Fall'!$B$8:$B$16,MATCH($B11,'FT Fall'!#REF!,0)),"")</f>
        <v>#REF!</v>
      </c>
      <c r="L11" s="11">
        <f t="shared" si="0"/>
        <v>0</v>
      </c>
      <c r="M11" s="12">
        <f t="shared" si="0"/>
        <v>0</v>
      </c>
      <c r="N11" s="6">
        <f t="shared" si="0"/>
        <v>0</v>
      </c>
      <c r="O11" s="6">
        <f t="shared" si="0"/>
        <v>0</v>
      </c>
      <c r="P11" s="6">
        <f t="shared" si="0"/>
        <v>0</v>
      </c>
      <c r="Q11" s="6">
        <f t="shared" si="0"/>
        <v>0</v>
      </c>
      <c r="R11" s="6">
        <f t="shared" si="0"/>
        <v>0</v>
      </c>
      <c r="S11" s="6">
        <f t="shared" si="0"/>
        <v>0</v>
      </c>
      <c r="T11" s="6">
        <f t="shared" si="0"/>
        <v>0</v>
      </c>
    </row>
    <row r="12" spans="2:20" x14ac:dyDescent="0.2">
      <c r="B12" s="3" t="s">
        <v>6</v>
      </c>
      <c r="C12" s="8" t="str">
        <f>IF(COUNTIF('FT Fall'!C$8:C$16,$B12),INDEX('FT Fall'!$B$8:$B$16,MATCH($B12,'FT Fall'!C$8:C$16,0)),"")</f>
        <v/>
      </c>
      <c r="D12" s="8" t="e">
        <f>IF(COUNTIF('FT Fall'!#REF!,$B12),INDEX('FT Fall'!$B$8:$B$16,MATCH($B12,'FT Fall'!#REF!,0)),"")</f>
        <v>#REF!</v>
      </c>
      <c r="E12" s="8" t="e">
        <f>IF(COUNTIF('FT Fall'!#REF!,$B12),INDEX('FT Fall'!$B$8:$B$16,MATCH($B12,'FT Fall'!#REF!,0)),"")</f>
        <v>#REF!</v>
      </c>
      <c r="F12" s="8" t="e">
        <f>IF(COUNTIF('FT Fall'!#REF!,$B12),INDEX('FT Fall'!$B$8:$B$16,MATCH($B12,'FT Fall'!#REF!,0)),"")</f>
        <v>#REF!</v>
      </c>
      <c r="G12" s="8" t="e">
        <f>IF(COUNTIF('FT Fall'!#REF!,$B12),INDEX('FT Fall'!$B$8:$B$16,MATCH($B12,'FT Fall'!#REF!,0)),"")</f>
        <v>#REF!</v>
      </c>
      <c r="H12" s="8" t="e">
        <f>IF(COUNTIF('FT Fall'!#REF!,$B12),INDEX('FT Fall'!$B$8:$B$16,MATCH($B12,'FT Fall'!#REF!,0)),"")</f>
        <v>#REF!</v>
      </c>
      <c r="I12" s="8" t="e">
        <f>IF(COUNTIF('FT Fall'!#REF!,$B12),INDEX('FT Fall'!$B$8:$B$16,MATCH($B12,'FT Fall'!#REF!,0)),"")</f>
        <v>#REF!</v>
      </c>
      <c r="J12" s="8" t="e">
        <f>IF(COUNTIF('FT Fall'!#REF!,$B12),INDEX('FT Fall'!$B$8:$B$16,MATCH($B12,'FT Fall'!#REF!,0)),"")</f>
        <v>#REF!</v>
      </c>
      <c r="K12" s="8" t="e">
        <f>IF(COUNTIF('FT Fall'!#REF!,$B12),INDEX('FT Fall'!$B$8:$B$16,MATCH($B12,'FT Fall'!#REF!,0)),"")</f>
        <v>#REF!</v>
      </c>
      <c r="L12" s="11">
        <f t="shared" si="0"/>
        <v>0</v>
      </c>
      <c r="M12" s="12">
        <f t="shared" si="0"/>
        <v>0</v>
      </c>
      <c r="N12" s="6">
        <f t="shared" si="0"/>
        <v>0</v>
      </c>
      <c r="O12" s="6">
        <f t="shared" si="0"/>
        <v>0</v>
      </c>
      <c r="P12" s="6">
        <f t="shared" si="0"/>
        <v>0</v>
      </c>
      <c r="Q12" s="6">
        <f t="shared" si="0"/>
        <v>0</v>
      </c>
      <c r="R12" s="6">
        <f t="shared" si="0"/>
        <v>0</v>
      </c>
      <c r="S12" s="6">
        <f t="shared" si="0"/>
        <v>0</v>
      </c>
      <c r="T12" s="6">
        <f t="shared" si="0"/>
        <v>0</v>
      </c>
    </row>
    <row r="13" spans="2:20" x14ac:dyDescent="0.2">
      <c r="B13" s="3" t="s">
        <v>10</v>
      </c>
      <c r="C13" s="8" t="str">
        <f>IF(COUNTIF('FT Fall'!C$8:C$16,$B13),INDEX('FT Fall'!$B$8:$B$16,MATCH($B13,'FT Fall'!C$8:C$16,0)),"")</f>
        <v/>
      </c>
      <c r="D13" s="8" t="e">
        <f>IF(COUNTIF('FT Fall'!#REF!,$B13),INDEX('FT Fall'!$B$8:$B$16,MATCH($B13,'FT Fall'!#REF!,0)),"")</f>
        <v>#REF!</v>
      </c>
      <c r="E13" s="8" t="e">
        <f>IF(COUNTIF('FT Fall'!#REF!,$B13),INDEX('FT Fall'!$B$8:$B$16,MATCH($B13,'FT Fall'!#REF!,0)),"")</f>
        <v>#REF!</v>
      </c>
      <c r="F13" s="8" t="e">
        <f>IF(COUNTIF('FT Fall'!#REF!,$B13),INDEX('FT Fall'!$B$8:$B$16,MATCH($B13,'FT Fall'!#REF!,0)),"")</f>
        <v>#REF!</v>
      </c>
      <c r="G13" s="8" t="e">
        <f>IF(COUNTIF('FT Fall'!#REF!,$B13),INDEX('FT Fall'!$B$8:$B$16,MATCH($B13,'FT Fall'!#REF!,0)),"")</f>
        <v>#REF!</v>
      </c>
      <c r="H13" s="8" t="e">
        <f>IF(COUNTIF('FT Fall'!#REF!,$B13),INDEX('FT Fall'!$B$8:$B$16,MATCH($B13,'FT Fall'!#REF!,0)),"")</f>
        <v>#REF!</v>
      </c>
      <c r="I13" s="8" t="e">
        <f>IF(COUNTIF('FT Fall'!#REF!,$B13),INDEX('FT Fall'!$B$8:$B$16,MATCH($B13,'FT Fall'!#REF!,0)),"")</f>
        <v>#REF!</v>
      </c>
      <c r="J13" s="8" t="e">
        <f>IF(COUNTIF('FT Fall'!#REF!,$B13),INDEX('FT Fall'!$B$8:$B$16,MATCH($B13,'FT Fall'!#REF!,0)),"")</f>
        <v>#REF!</v>
      </c>
      <c r="K13" s="8" t="e">
        <f>IF(COUNTIF('FT Fall'!#REF!,$B13),INDEX('FT Fall'!$B$8:$B$16,MATCH($B13,'FT Fall'!#REF!,0)),"")</f>
        <v>#REF!</v>
      </c>
      <c r="L13" s="11">
        <f t="shared" si="0"/>
        <v>0</v>
      </c>
      <c r="M13" s="12">
        <f t="shared" si="0"/>
        <v>0</v>
      </c>
      <c r="N13" s="6">
        <f t="shared" si="0"/>
        <v>0</v>
      </c>
      <c r="O13" s="6">
        <f t="shared" si="0"/>
        <v>0</v>
      </c>
      <c r="P13" s="6">
        <f t="shared" si="0"/>
        <v>0</v>
      </c>
      <c r="Q13" s="6">
        <f t="shared" si="0"/>
        <v>0</v>
      </c>
      <c r="R13" s="6">
        <f t="shared" si="0"/>
        <v>0</v>
      </c>
      <c r="S13" s="6">
        <f t="shared" si="0"/>
        <v>0</v>
      </c>
      <c r="T13" s="6">
        <f t="shared" si="0"/>
        <v>0</v>
      </c>
    </row>
    <row r="14" spans="2:20" x14ac:dyDescent="0.2">
      <c r="B14" s="3" t="s">
        <v>1</v>
      </c>
      <c r="C14" s="8" t="str">
        <f>IF(COUNTIF('FT Fall'!C$8:C$16,$B14),INDEX('FT Fall'!$B$8:$B$16,MATCH($B14,'FT Fall'!C$8:C$16,0)),"")</f>
        <v/>
      </c>
      <c r="D14" s="8" t="e">
        <f>IF(COUNTIF('FT Fall'!#REF!,$B14),INDEX('FT Fall'!$B$8:$B$16,MATCH($B14,'FT Fall'!#REF!,0)),"")</f>
        <v>#REF!</v>
      </c>
      <c r="E14" s="8" t="e">
        <f>IF(COUNTIF('FT Fall'!#REF!,$B14),INDEX('FT Fall'!$B$8:$B$16,MATCH($B14,'FT Fall'!#REF!,0)),"")</f>
        <v>#REF!</v>
      </c>
      <c r="F14" s="8" t="e">
        <f>IF(COUNTIF('FT Fall'!#REF!,$B14),INDEX('FT Fall'!$B$8:$B$16,MATCH($B14,'FT Fall'!#REF!,0)),"")</f>
        <v>#REF!</v>
      </c>
      <c r="G14" s="8" t="e">
        <f>IF(COUNTIF('FT Fall'!#REF!,$B14),INDEX('FT Fall'!$B$8:$B$16,MATCH($B14,'FT Fall'!#REF!,0)),"")</f>
        <v>#REF!</v>
      </c>
      <c r="H14" s="8" t="e">
        <f>IF(COUNTIF('FT Fall'!#REF!,$B14),INDEX('FT Fall'!$B$8:$B$16,MATCH($B14,'FT Fall'!#REF!,0)),"")</f>
        <v>#REF!</v>
      </c>
      <c r="I14" s="8" t="e">
        <f>IF(COUNTIF('FT Fall'!#REF!,$B14),INDEX('FT Fall'!$B$8:$B$16,MATCH($B14,'FT Fall'!#REF!,0)),"")</f>
        <v>#REF!</v>
      </c>
      <c r="J14" s="8" t="e">
        <f>IF(COUNTIF('FT Fall'!#REF!,$B14),INDEX('FT Fall'!$B$8:$B$16,MATCH($B14,'FT Fall'!#REF!,0)),"")</f>
        <v>#REF!</v>
      </c>
      <c r="K14" s="8" t="e">
        <f>IF(COUNTIF('FT Fall'!#REF!,$B14),INDEX('FT Fall'!$B$8:$B$16,MATCH($B14,'FT Fall'!#REF!,0)),"")</f>
        <v>#REF!</v>
      </c>
      <c r="L14" s="11">
        <f t="shared" si="0"/>
        <v>0</v>
      </c>
      <c r="M14" s="12">
        <f t="shared" si="0"/>
        <v>0</v>
      </c>
      <c r="N14" s="6">
        <f t="shared" si="0"/>
        <v>0</v>
      </c>
      <c r="O14" s="6">
        <f t="shared" si="0"/>
        <v>0</v>
      </c>
      <c r="P14" s="6">
        <f t="shared" si="0"/>
        <v>0</v>
      </c>
      <c r="Q14" s="6">
        <f t="shared" si="0"/>
        <v>0</v>
      </c>
      <c r="R14" s="6">
        <f t="shared" si="0"/>
        <v>0</v>
      </c>
      <c r="S14" s="6">
        <f t="shared" si="0"/>
        <v>0</v>
      </c>
      <c r="T14" s="6">
        <f t="shared" si="0"/>
        <v>0</v>
      </c>
    </row>
    <row r="15" spans="2:20" x14ac:dyDescent="0.2">
      <c r="B15" s="3" t="s">
        <v>8</v>
      </c>
      <c r="C15" s="8" t="str">
        <f>IF(COUNTIF('FT Fall'!C$8:C$16,$B15),INDEX('FT Fall'!$B$8:$B$16,MATCH($B15,'FT Fall'!C$8:C$16,0)),"")</f>
        <v/>
      </c>
      <c r="D15" s="8" t="e">
        <f>IF(COUNTIF('FT Fall'!#REF!,$B15),INDEX('FT Fall'!$B$8:$B$16,MATCH($B15,'FT Fall'!#REF!,0)),"")</f>
        <v>#REF!</v>
      </c>
      <c r="E15" s="8" t="e">
        <f>IF(COUNTIF('FT Fall'!#REF!,$B15),INDEX('FT Fall'!$B$8:$B$16,MATCH($B15,'FT Fall'!#REF!,0)),"")</f>
        <v>#REF!</v>
      </c>
      <c r="F15" s="8" t="e">
        <f>IF(COUNTIF('FT Fall'!#REF!,$B15),INDEX('FT Fall'!$B$8:$B$16,MATCH($B15,'FT Fall'!#REF!,0)),"")</f>
        <v>#REF!</v>
      </c>
      <c r="G15" s="8" t="e">
        <f>IF(COUNTIF('FT Fall'!#REF!,$B15),INDEX('FT Fall'!$B$8:$B$16,MATCH($B15,'FT Fall'!#REF!,0)),"")</f>
        <v>#REF!</v>
      </c>
      <c r="H15" s="8" t="e">
        <f>IF(COUNTIF('FT Fall'!#REF!,$B15),INDEX('FT Fall'!$B$8:$B$16,MATCH($B15,'FT Fall'!#REF!,0)),"")</f>
        <v>#REF!</v>
      </c>
      <c r="I15" s="8" t="e">
        <f>IF(COUNTIF('FT Fall'!#REF!,$B15),INDEX('FT Fall'!$B$8:$B$16,MATCH($B15,'FT Fall'!#REF!,0)),"")</f>
        <v>#REF!</v>
      </c>
      <c r="J15" s="8" t="e">
        <f>IF(COUNTIF('FT Fall'!#REF!,$B15),INDEX('FT Fall'!$B$8:$B$16,MATCH($B15,'FT Fall'!#REF!,0)),"")</f>
        <v>#REF!</v>
      </c>
      <c r="K15" s="8" t="e">
        <f>IF(COUNTIF('FT Fall'!#REF!,$B15),INDEX('FT Fall'!$B$8:$B$16,MATCH($B15,'FT Fall'!#REF!,0)),"")</f>
        <v>#REF!</v>
      </c>
      <c r="L15" s="11">
        <f t="shared" si="0"/>
        <v>0</v>
      </c>
      <c r="M15" s="12">
        <f t="shared" si="0"/>
        <v>0</v>
      </c>
      <c r="N15" s="6">
        <f t="shared" si="0"/>
        <v>0</v>
      </c>
      <c r="O15" s="6">
        <f t="shared" si="0"/>
        <v>0</v>
      </c>
      <c r="P15" s="6">
        <f t="shared" si="0"/>
        <v>0</v>
      </c>
      <c r="Q15" s="6">
        <f t="shared" si="0"/>
        <v>0</v>
      </c>
      <c r="R15" s="6">
        <f t="shared" si="0"/>
        <v>0</v>
      </c>
      <c r="S15" s="6">
        <f t="shared" si="0"/>
        <v>0</v>
      </c>
      <c r="T15" s="6">
        <f t="shared" si="0"/>
        <v>0</v>
      </c>
    </row>
    <row r="21" spans="3:3" x14ac:dyDescent="0.2">
      <c r="C21" s="5" t="s">
        <v>31</v>
      </c>
    </row>
    <row r="23" spans="3:3" x14ac:dyDescent="0.2">
      <c r="C23" s="5" t="s">
        <v>32</v>
      </c>
    </row>
    <row r="24" spans="3:3" x14ac:dyDescent="0.2">
      <c r="C24" s="5" t="s">
        <v>33</v>
      </c>
    </row>
  </sheetData>
  <conditionalFormatting sqref="L5:T15">
    <cfRule type="colorScale" priority="1">
      <colorScale>
        <cfvo type="min"/>
        <cfvo type="max"/>
        <color rgb="FFFCFCFF"/>
        <color rgb="FFF8696B"/>
      </colorScale>
    </cfRule>
    <cfRule type="colorScale" priority="2">
      <colorScale>
        <cfvo type="min"/>
        <cfvo type="percentile" val="50"/>
        <cfvo type="max"/>
        <color rgb="FF63BE7B"/>
        <color rgb="FFFFEB84"/>
        <color rgb="FFF8696B"/>
      </colorScale>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FT Fall</vt:lpstr>
      <vt:lpstr>Players</vt:lpstr>
      <vt:lpstr>'FT Fall'!Print_Area</vt:lpstr>
    </vt:vector>
  </TitlesOfParts>
  <Company>Contextures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S Dalgleish</dc:creator>
  <cp:lastModifiedBy>Microsoft Office User</cp:lastModifiedBy>
  <cp:lastPrinted>2019-10-01T14:39:06Z</cp:lastPrinted>
  <dcterms:created xsi:type="dcterms:W3CDTF">2008-05-12T20:44:33Z</dcterms:created>
  <dcterms:modified xsi:type="dcterms:W3CDTF">2022-07-20T19:12:46Z</dcterms:modified>
</cp:coreProperties>
</file>